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augusto_feliz_inabima_gob_do/Documents/Escritorio/"/>
    </mc:Choice>
  </mc:AlternateContent>
  <xr:revisionPtr revIDLastSave="0" documentId="8_{5EE2DBE8-737D-42BC-937E-C21199F1C86E}" xr6:coauthVersionLast="47" xr6:coauthVersionMax="47" xr10:uidLastSave="{00000000-0000-0000-0000-000000000000}"/>
  <bookViews>
    <workbookView xWindow="-120" yWindow="-120" windowWidth="29040" windowHeight="15840" xr2:uid="{0E015E12-DB5E-46ED-A6AD-3519DDCF2CC9}"/>
  </bookViews>
  <sheets>
    <sheet name="2DOTRIMESTRE" sheetId="1" r:id="rId1"/>
    <sheet name="1ERSEMEST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0" i="2" l="1"/>
  <c r="I350" i="2"/>
  <c r="O349" i="2"/>
  <c r="I349" i="2"/>
  <c r="O348" i="2"/>
  <c r="I348" i="2"/>
  <c r="O347" i="2"/>
  <c r="O346" i="2"/>
  <c r="I346" i="2"/>
  <c r="O345" i="2"/>
  <c r="I345" i="2"/>
  <c r="O344" i="2"/>
  <c r="O343" i="2"/>
  <c r="I343" i="2"/>
  <c r="O342" i="2"/>
  <c r="Q342" i="2" s="1"/>
  <c r="I342" i="2"/>
  <c r="O341" i="2"/>
  <c r="I341" i="2"/>
  <c r="Q340" i="2"/>
  <c r="O340" i="2"/>
  <c r="I340" i="2"/>
  <c r="O339" i="2"/>
  <c r="Q339" i="2" s="1"/>
  <c r="H339" i="2"/>
  <c r="I339" i="2" s="1"/>
  <c r="O338" i="2"/>
  <c r="I338" i="2"/>
  <c r="O337" i="2"/>
  <c r="Q337" i="2" s="1"/>
  <c r="I337" i="2"/>
  <c r="Q336" i="2"/>
  <c r="O336" i="2"/>
  <c r="I336" i="2"/>
  <c r="O335" i="2"/>
  <c r="Q335" i="2" s="1"/>
  <c r="I335" i="2"/>
  <c r="Q334" i="2"/>
  <c r="O334" i="2"/>
  <c r="Q333" i="2"/>
  <c r="O333" i="2"/>
  <c r="I333" i="2"/>
  <c r="O332" i="2"/>
  <c r="I332" i="2"/>
  <c r="O331" i="2"/>
  <c r="I331" i="2"/>
  <c r="O330" i="2"/>
  <c r="I330" i="2"/>
  <c r="O329" i="2"/>
  <c r="I329" i="2"/>
  <c r="O328" i="2"/>
  <c r="I328" i="2"/>
  <c r="O327" i="2"/>
  <c r="I327" i="2"/>
  <c r="O326" i="2"/>
  <c r="Q325" i="2"/>
  <c r="O325" i="2"/>
  <c r="I325" i="2"/>
  <c r="Q324" i="2"/>
  <c r="O324" i="2"/>
  <c r="I324" i="2"/>
  <c r="O323" i="2"/>
  <c r="I323" i="2"/>
  <c r="Q322" i="2"/>
  <c r="O322" i="2"/>
  <c r="I322" i="2"/>
  <c r="O321" i="2"/>
  <c r="I321" i="2"/>
  <c r="O320" i="2"/>
  <c r="Q320" i="2" s="1"/>
  <c r="I320" i="2"/>
  <c r="I319" i="2"/>
  <c r="I318" i="2"/>
  <c r="O317" i="2"/>
  <c r="Q317" i="2" s="1"/>
  <c r="I317" i="2"/>
  <c r="O316" i="2"/>
  <c r="O315" i="2"/>
  <c r="O314" i="2"/>
  <c r="I314" i="2"/>
  <c r="Q313" i="2"/>
  <c r="O313" i="2"/>
  <c r="I313" i="2"/>
  <c r="O312" i="2"/>
  <c r="I312" i="2"/>
  <c r="O311" i="2"/>
  <c r="I311" i="2"/>
  <c r="Q310" i="2"/>
  <c r="O310" i="2"/>
  <c r="I310" i="2"/>
  <c r="Q309" i="2"/>
  <c r="O309" i="2"/>
  <c r="I309" i="2"/>
  <c r="O308" i="2"/>
  <c r="I308" i="2"/>
  <c r="O307" i="2"/>
  <c r="I307" i="2"/>
  <c r="O306" i="2"/>
  <c r="Q306" i="2" s="1"/>
  <c r="I306" i="2"/>
  <c r="O305" i="2"/>
  <c r="O304" i="2"/>
  <c r="I304" i="2"/>
  <c r="Q303" i="2"/>
  <c r="O303" i="2"/>
  <c r="I303" i="2"/>
  <c r="O302" i="2"/>
  <c r="I302" i="2"/>
  <c r="O301" i="2"/>
  <c r="O300" i="2"/>
  <c r="O299" i="2"/>
  <c r="O298" i="2"/>
  <c r="I298" i="2"/>
  <c r="O297" i="2"/>
  <c r="I297" i="2"/>
  <c r="O296" i="2"/>
  <c r="Q296" i="2" s="1"/>
  <c r="I296" i="2"/>
  <c r="O295" i="2"/>
  <c r="Q295" i="2" s="1"/>
  <c r="I295" i="2"/>
  <c r="O294" i="2"/>
  <c r="O293" i="2"/>
  <c r="I293" i="2"/>
  <c r="O292" i="2"/>
  <c r="I292" i="2"/>
  <c r="O291" i="2"/>
  <c r="Q291" i="2" s="1"/>
  <c r="I291" i="2"/>
  <c r="O290" i="2"/>
  <c r="Q290" i="2" s="1"/>
  <c r="H290" i="2"/>
  <c r="I290" i="2" s="1"/>
  <c r="Q289" i="2"/>
  <c r="O289" i="2"/>
  <c r="I289" i="2"/>
  <c r="H289" i="2"/>
  <c r="O288" i="2"/>
  <c r="Q288" i="2" s="1"/>
  <c r="I288" i="2"/>
  <c r="O287" i="2"/>
  <c r="I287" i="2"/>
  <c r="O286" i="2"/>
  <c r="Q286" i="2" s="1"/>
  <c r="I286" i="2"/>
  <c r="H286" i="2"/>
  <c r="O285" i="2"/>
  <c r="Q285" i="2" s="1"/>
  <c r="I285" i="2"/>
  <c r="Q284" i="2"/>
  <c r="O284" i="2"/>
  <c r="I284" i="2"/>
  <c r="O283" i="2"/>
  <c r="O282" i="2"/>
  <c r="I282" i="2"/>
  <c r="O280" i="2"/>
  <c r="I280" i="2"/>
  <c r="Q279" i="2"/>
  <c r="O279" i="2"/>
  <c r="I279" i="2"/>
  <c r="Q278" i="2"/>
  <c r="O278" i="2"/>
  <c r="I278" i="2"/>
  <c r="O277" i="2"/>
  <c r="Q277" i="2" s="1"/>
  <c r="I277" i="2"/>
  <c r="O276" i="2"/>
  <c r="Q276" i="2" s="1"/>
  <c r="I276" i="2"/>
  <c r="O275" i="2"/>
  <c r="Q275" i="2" s="1"/>
  <c r="I275" i="2"/>
  <c r="O274" i="2"/>
  <c r="Q274" i="2" s="1"/>
  <c r="I274" i="2"/>
  <c r="Q273" i="2"/>
  <c r="O273" i="2"/>
  <c r="I273" i="2"/>
  <c r="O272" i="2"/>
  <c r="I272" i="2"/>
  <c r="O271" i="2"/>
  <c r="I271" i="2"/>
  <c r="O270" i="2"/>
  <c r="Q270" i="2" s="1"/>
  <c r="I270" i="2"/>
  <c r="O269" i="2"/>
  <c r="I269" i="2"/>
  <c r="O268" i="2"/>
  <c r="I268" i="2"/>
  <c r="O267" i="2"/>
  <c r="I267" i="2"/>
  <c r="Q266" i="2"/>
  <c r="O266" i="2"/>
  <c r="I266" i="2"/>
  <c r="O265" i="2"/>
  <c r="I265" i="2"/>
  <c r="O264" i="2"/>
  <c r="Q264" i="2" s="1"/>
  <c r="H264" i="2"/>
  <c r="I264" i="2" s="1"/>
  <c r="Q263" i="2"/>
  <c r="O263" i="2"/>
  <c r="I263" i="2"/>
  <c r="O262" i="2"/>
  <c r="Q262" i="2" s="1"/>
  <c r="Q261" i="2"/>
  <c r="O261" i="2"/>
  <c r="I261" i="2"/>
  <c r="O260" i="2"/>
  <c r="O258" i="2"/>
  <c r="Q258" i="2" s="1"/>
  <c r="I258" i="2"/>
  <c r="O257" i="2"/>
  <c r="Q257" i="2" s="1"/>
  <c r="O256" i="2"/>
  <c r="Q256" i="2" s="1"/>
  <c r="I256" i="2"/>
  <c r="O255" i="2"/>
  <c r="Q255" i="2" s="1"/>
  <c r="I255" i="2"/>
  <c r="O254" i="2"/>
  <c r="Q254" i="2" s="1"/>
  <c r="I254" i="2"/>
  <c r="Q253" i="2"/>
  <c r="O253" i="2"/>
  <c r="I253" i="2"/>
  <c r="O252" i="2"/>
  <c r="Q252" i="2" s="1"/>
  <c r="I252" i="2"/>
  <c r="O251" i="2"/>
  <c r="I251" i="2"/>
  <c r="O250" i="2"/>
  <c r="I250" i="2"/>
  <c r="O249" i="2"/>
  <c r="Q249" i="2" s="1"/>
  <c r="I249" i="2"/>
  <c r="O248" i="2"/>
  <c r="Q248" i="2" s="1"/>
  <c r="I248" i="2"/>
  <c r="Q247" i="2"/>
  <c r="O247" i="2"/>
  <c r="I247" i="2"/>
  <c r="O246" i="2"/>
  <c r="I246" i="2"/>
  <c r="O245" i="2"/>
  <c r="Q245" i="2" s="1"/>
  <c r="I245" i="2"/>
  <c r="Q244" i="2"/>
  <c r="O244" i="2"/>
  <c r="I244" i="2"/>
  <c r="O243" i="2"/>
  <c r="Q243" i="2" s="1"/>
  <c r="I243" i="2"/>
  <c r="Q242" i="2"/>
  <c r="O242" i="2"/>
  <c r="I242" i="2"/>
  <c r="O241" i="2"/>
  <c r="Q241" i="2" s="1"/>
  <c r="I241" i="2"/>
  <c r="O240" i="2"/>
  <c r="Q240" i="2" s="1"/>
  <c r="I240" i="2"/>
  <c r="O239" i="2"/>
  <c r="Q239" i="2" s="1"/>
  <c r="I239" i="2"/>
  <c r="O238" i="2"/>
  <c r="Q238" i="2" s="1"/>
  <c r="I238" i="2"/>
  <c r="O237" i="2"/>
  <c r="Q237" i="2" s="1"/>
  <c r="I237" i="2"/>
  <c r="Q236" i="2"/>
  <c r="O236" i="2"/>
  <c r="I236" i="2"/>
  <c r="O235" i="2"/>
  <c r="Q235" i="2" s="1"/>
  <c r="I235" i="2"/>
  <c r="Q234" i="2"/>
  <c r="O234" i="2"/>
  <c r="I234" i="2"/>
  <c r="O233" i="2"/>
  <c r="Q233" i="2" s="1"/>
  <c r="I233" i="2"/>
  <c r="O232" i="2"/>
  <c r="Q232" i="2" s="1"/>
  <c r="I232" i="2"/>
  <c r="O231" i="2"/>
  <c r="Q231" i="2" s="1"/>
  <c r="I231" i="2"/>
  <c r="O230" i="2"/>
  <c r="Q230" i="2" s="1"/>
  <c r="I230" i="2"/>
  <c r="O229" i="2"/>
  <c r="Q229" i="2" s="1"/>
  <c r="I229" i="2"/>
  <c r="Q228" i="2"/>
  <c r="O228" i="2"/>
  <c r="I228" i="2"/>
  <c r="O227" i="2"/>
  <c r="Q227" i="2" s="1"/>
  <c r="I227" i="2"/>
  <c r="Q226" i="2"/>
  <c r="O226" i="2"/>
  <c r="I226" i="2"/>
  <c r="Q225" i="2"/>
  <c r="I225" i="2"/>
  <c r="O224" i="2"/>
  <c r="Q224" i="2" s="1"/>
  <c r="I224" i="2"/>
  <c r="Q223" i="2"/>
  <c r="O223" i="2"/>
  <c r="I223" i="2"/>
  <c r="O222" i="2"/>
  <c r="Q222" i="2" s="1"/>
  <c r="I222" i="2"/>
  <c r="O221" i="2"/>
  <c r="Q221" i="2" s="1"/>
  <c r="I221" i="2"/>
  <c r="O220" i="2"/>
  <c r="Q220" i="2" s="1"/>
  <c r="I220" i="2"/>
  <c r="O219" i="2"/>
  <c r="Q219" i="2" s="1"/>
  <c r="I219" i="2"/>
  <c r="O218" i="2"/>
  <c r="Q218" i="2" s="1"/>
  <c r="I218" i="2"/>
  <c r="Q217" i="2"/>
  <c r="O217" i="2"/>
  <c r="I217" i="2"/>
  <c r="O216" i="2"/>
  <c r="Q216" i="2" s="1"/>
  <c r="I216" i="2"/>
  <c r="Q215" i="2"/>
  <c r="O215" i="2"/>
  <c r="I215" i="2"/>
  <c r="O214" i="2"/>
  <c r="Q214" i="2" s="1"/>
  <c r="I214" i="2"/>
  <c r="O213" i="2"/>
  <c r="Q213" i="2" s="1"/>
  <c r="I213" i="2"/>
  <c r="I212" i="2"/>
  <c r="Q211" i="2"/>
  <c r="O211" i="2"/>
  <c r="I211" i="2"/>
  <c r="O210" i="2"/>
  <c r="Q210" i="2" s="1"/>
  <c r="I210" i="2"/>
  <c r="Q209" i="2"/>
  <c r="O209" i="2"/>
  <c r="I209" i="2"/>
  <c r="O208" i="2"/>
  <c r="Q208" i="2" s="1"/>
  <c r="I208" i="2"/>
  <c r="O207" i="2"/>
  <c r="Q207" i="2" s="1"/>
  <c r="I207" i="2"/>
  <c r="O206" i="2"/>
  <c r="Q206" i="2" s="1"/>
  <c r="I206" i="2"/>
  <c r="O205" i="2"/>
  <c r="Q205" i="2" s="1"/>
  <c r="I205" i="2"/>
  <c r="O204" i="2"/>
  <c r="Q204" i="2" s="1"/>
  <c r="I204" i="2"/>
  <c r="Q203" i="2"/>
  <c r="O203" i="2"/>
  <c r="I203" i="2"/>
  <c r="Q202" i="2"/>
  <c r="O202" i="2"/>
  <c r="I202" i="2"/>
  <c r="Q201" i="2"/>
  <c r="O201" i="2"/>
  <c r="I201" i="2"/>
  <c r="O200" i="2"/>
  <c r="Q200" i="2" s="1"/>
  <c r="I200" i="2"/>
  <c r="O199" i="2"/>
  <c r="Q199" i="2" s="1"/>
  <c r="I199" i="2"/>
  <c r="I198" i="2"/>
  <c r="Q195" i="2"/>
  <c r="O195" i="2"/>
  <c r="O194" i="2"/>
  <c r="Q194" i="2" s="1"/>
  <c r="I194" i="2"/>
  <c r="O193" i="2"/>
  <c r="Q193" i="2" s="1"/>
  <c r="I193" i="2"/>
  <c r="Q192" i="2"/>
  <c r="O192" i="2"/>
  <c r="O191" i="2"/>
  <c r="O190" i="2"/>
  <c r="Q190" i="2" s="1"/>
  <c r="O189" i="2"/>
  <c r="Q189" i="2" s="1"/>
  <c r="I189" i="2"/>
  <c r="Q188" i="2"/>
  <c r="O188" i="2"/>
  <c r="I188" i="2"/>
  <c r="O187" i="2"/>
  <c r="O186" i="2"/>
  <c r="O185" i="2"/>
  <c r="O184" i="2"/>
  <c r="O183" i="2"/>
  <c r="O182" i="2"/>
  <c r="O181" i="2"/>
  <c r="O180" i="2"/>
  <c r="O179" i="2"/>
  <c r="O178" i="2"/>
  <c r="O177" i="2"/>
  <c r="Q176" i="2"/>
  <c r="O176" i="2"/>
  <c r="I176" i="2"/>
  <c r="O175" i="2"/>
  <c r="O174" i="2"/>
  <c r="Q174" i="2" s="1"/>
  <c r="I174" i="2"/>
  <c r="O173" i="2"/>
  <c r="Q173" i="2" s="1"/>
  <c r="I173" i="2"/>
  <c r="O172" i="2"/>
  <c r="I172" i="2"/>
  <c r="O171" i="2"/>
  <c r="I171" i="2"/>
  <c r="O170" i="2"/>
  <c r="Q170" i="2" s="1"/>
  <c r="I170" i="2"/>
  <c r="O169" i="2"/>
  <c r="I169" i="2"/>
  <c r="Q168" i="2"/>
  <c r="O168" i="2"/>
  <c r="I168" i="2"/>
  <c r="O167" i="2"/>
  <c r="I167" i="2"/>
  <c r="O166" i="2"/>
  <c r="I166" i="2"/>
  <c r="Q165" i="2"/>
  <c r="O165" i="2"/>
  <c r="I165" i="2"/>
  <c r="O164" i="2"/>
  <c r="I164" i="2"/>
  <c r="O163" i="2"/>
  <c r="Q163" i="2" s="1"/>
  <c r="I163" i="2"/>
  <c r="O158" i="2"/>
  <c r="I158" i="2"/>
  <c r="O156" i="2"/>
  <c r="I156" i="2"/>
  <c r="I155" i="2"/>
  <c r="O153" i="2"/>
  <c r="I153" i="2"/>
  <c r="O147" i="2"/>
  <c r="Q147" i="2" s="1"/>
  <c r="I147" i="2"/>
  <c r="O146" i="2"/>
  <c r="Q146" i="2" s="1"/>
  <c r="I146" i="2"/>
  <c r="O145" i="2"/>
  <c r="Q143" i="2"/>
  <c r="O143" i="2"/>
  <c r="Q142" i="2"/>
  <c r="O142" i="2"/>
  <c r="O141" i="2"/>
  <c r="Q141" i="2" s="1"/>
  <c r="O140" i="2"/>
  <c r="Q140" i="2" s="1"/>
  <c r="I140" i="2"/>
  <c r="O139" i="2"/>
  <c r="Q139" i="2" s="1"/>
  <c r="I139" i="2"/>
  <c r="O138" i="2"/>
  <c r="Q138" i="2" s="1"/>
  <c r="O137" i="2"/>
  <c r="Q137" i="2" s="1"/>
  <c r="I137" i="2"/>
  <c r="O136" i="2"/>
  <c r="I136" i="2"/>
  <c r="Q135" i="2"/>
  <c r="O135" i="2"/>
  <c r="I135" i="2"/>
  <c r="O134" i="2"/>
  <c r="Q134" i="2" s="1"/>
  <c r="I134" i="2"/>
  <c r="O133" i="2"/>
  <c r="Q133" i="2" s="1"/>
  <c r="Q132" i="2"/>
  <c r="O132" i="2"/>
  <c r="O131" i="2"/>
  <c r="Q131" i="2" s="1"/>
  <c r="O130" i="2"/>
  <c r="Q130" i="2" s="1"/>
  <c r="I130" i="2"/>
  <c r="Q129" i="2"/>
  <c r="O129" i="2"/>
  <c r="O128" i="2"/>
  <c r="Q128" i="2" s="1"/>
  <c r="I128" i="2"/>
  <c r="O127" i="2"/>
  <c r="Q127" i="2" s="1"/>
  <c r="I127" i="2"/>
  <c r="Q126" i="2"/>
  <c r="O126" i="2"/>
  <c r="I126" i="2"/>
  <c r="O125" i="2"/>
  <c r="Q125" i="2" s="1"/>
  <c r="I125" i="2"/>
  <c r="Q124" i="2"/>
  <c r="O124" i="2"/>
  <c r="I124" i="2"/>
  <c r="O123" i="2"/>
  <c r="Q123" i="2" s="1"/>
  <c r="I123" i="2"/>
  <c r="Q122" i="2"/>
  <c r="O122" i="2"/>
  <c r="I122" i="2"/>
  <c r="O121" i="2"/>
  <c r="Q121" i="2" s="1"/>
  <c r="O120" i="2"/>
  <c r="Q120" i="2" s="1"/>
  <c r="I120" i="2"/>
  <c r="Q119" i="2"/>
  <c r="O119" i="2"/>
  <c r="I119" i="2"/>
  <c r="O118" i="2"/>
  <c r="O117" i="2"/>
  <c r="I117" i="2"/>
  <c r="O116" i="2"/>
  <c r="I116" i="2"/>
  <c r="Q114" i="2"/>
  <c r="O114" i="2"/>
  <c r="I114" i="2"/>
  <c r="O112" i="2"/>
  <c r="Q112" i="2" s="1"/>
  <c r="I112" i="2"/>
  <c r="O111" i="2"/>
  <c r="O110" i="2"/>
  <c r="O109" i="2"/>
  <c r="O108" i="2"/>
  <c r="Q108" i="2" s="1"/>
  <c r="I108" i="2"/>
  <c r="Q107" i="2"/>
  <c r="O107" i="2"/>
  <c r="I107" i="2"/>
  <c r="O106" i="2"/>
  <c r="O105" i="2"/>
  <c r="O104" i="2"/>
  <c r="O103" i="2"/>
  <c r="O102" i="2"/>
  <c r="Q102" i="2" s="1"/>
  <c r="I102" i="2"/>
  <c r="O101" i="2"/>
  <c r="Q101" i="2" s="1"/>
  <c r="O99" i="2"/>
  <c r="I99" i="2"/>
  <c r="Q98" i="2"/>
  <c r="O98" i="2"/>
  <c r="I98" i="2"/>
  <c r="O97" i="2"/>
  <c r="Q97" i="2" s="1"/>
  <c r="I97" i="2"/>
  <c r="Q96" i="2"/>
  <c r="O96" i="2"/>
  <c r="I96" i="2"/>
  <c r="O95" i="2"/>
  <c r="Q95" i="2" s="1"/>
  <c r="I95" i="2"/>
  <c r="O94" i="2"/>
  <c r="Q94" i="2" s="1"/>
  <c r="I94" i="2"/>
  <c r="O93" i="2"/>
  <c r="Q93" i="2" s="1"/>
  <c r="O92" i="2"/>
  <c r="Q92" i="2" s="1"/>
  <c r="I92" i="2"/>
  <c r="O91" i="2"/>
  <c r="Q91" i="2" s="1"/>
  <c r="I91" i="2"/>
  <c r="O90" i="2"/>
  <c r="Q90" i="2" s="1"/>
  <c r="I90" i="2"/>
  <c r="Q89" i="2"/>
  <c r="O89" i="2"/>
  <c r="I89" i="2"/>
  <c r="O88" i="2"/>
  <c r="Q88" i="2" s="1"/>
  <c r="I88" i="2"/>
  <c r="Q87" i="2"/>
  <c r="O87" i="2"/>
  <c r="I87" i="2"/>
  <c r="O86" i="2"/>
  <c r="Q86" i="2" s="1"/>
  <c r="I86" i="2"/>
  <c r="Q85" i="2"/>
  <c r="O85" i="2"/>
  <c r="I85" i="2"/>
  <c r="O84" i="2"/>
  <c r="Q84" i="2" s="1"/>
  <c r="I84" i="2"/>
  <c r="O83" i="2"/>
  <c r="Q83" i="2" s="1"/>
  <c r="I83" i="2"/>
  <c r="O82" i="2"/>
  <c r="Q82" i="2" s="1"/>
  <c r="I82" i="2"/>
  <c r="Q81" i="2"/>
  <c r="O81" i="2"/>
  <c r="I81" i="2"/>
  <c r="O80" i="2"/>
  <c r="I80" i="2"/>
  <c r="I79" i="2"/>
  <c r="Q78" i="2"/>
  <c r="O78" i="2"/>
  <c r="I78" i="2"/>
  <c r="O77" i="2"/>
  <c r="Q77" i="2" s="1"/>
  <c r="O76" i="2"/>
  <c r="Q76" i="2" s="1"/>
  <c r="O75" i="2"/>
  <c r="Q75" i="2" s="1"/>
  <c r="O74" i="2"/>
  <c r="Q74" i="2" s="1"/>
  <c r="I74" i="2"/>
  <c r="O73" i="2"/>
  <c r="Q73" i="2" s="1"/>
  <c r="Q72" i="2"/>
  <c r="O72" i="2"/>
  <c r="I72" i="2"/>
  <c r="O71" i="2"/>
  <c r="Q71" i="2" s="1"/>
  <c r="I71" i="2"/>
  <c r="O70" i="2"/>
  <c r="Q70" i="2" s="1"/>
  <c r="I70" i="2"/>
  <c r="O69" i="2"/>
  <c r="Q69" i="2" s="1"/>
  <c r="I69" i="2"/>
  <c r="Q68" i="2"/>
  <c r="O68" i="2"/>
  <c r="I68" i="2"/>
  <c r="O67" i="2"/>
  <c r="Q67" i="2" s="1"/>
  <c r="O66" i="2"/>
  <c r="Q66" i="2" s="1"/>
  <c r="I66" i="2"/>
  <c r="Q65" i="2"/>
  <c r="O65" i="2"/>
  <c r="O64" i="2"/>
  <c r="Q64" i="2" s="1"/>
  <c r="I64" i="2"/>
  <c r="O63" i="2"/>
  <c r="Q63" i="2" s="1"/>
  <c r="I63" i="2"/>
  <c r="O62" i="2"/>
  <c r="I62" i="2"/>
  <c r="O61" i="2"/>
  <c r="O60" i="2"/>
  <c r="O59" i="2"/>
  <c r="I59" i="2"/>
  <c r="Q58" i="2"/>
  <c r="O58" i="2"/>
  <c r="I58" i="2"/>
  <c r="Q57" i="2"/>
  <c r="O57" i="2"/>
  <c r="I57" i="2"/>
  <c r="O56" i="2"/>
  <c r="I56" i="2"/>
  <c r="Q55" i="2"/>
  <c r="O55" i="2"/>
  <c r="Q54" i="2"/>
  <c r="O54" i="2"/>
  <c r="I54" i="2"/>
  <c r="O53" i="2"/>
  <c r="O52" i="2"/>
  <c r="I52" i="2"/>
  <c r="Q51" i="2"/>
  <c r="O51" i="2"/>
  <c r="I51" i="2"/>
  <c r="O50" i="2"/>
  <c r="Q50" i="2" s="1"/>
  <c r="I50" i="2"/>
  <c r="Q49" i="2"/>
  <c r="O49" i="2"/>
  <c r="O48" i="2"/>
  <c r="O47" i="2"/>
  <c r="I47" i="2"/>
  <c r="O46" i="2"/>
  <c r="I46" i="2"/>
  <c r="O45" i="2"/>
  <c r="I45" i="2"/>
  <c r="O44" i="2"/>
  <c r="Q44" i="2" s="1"/>
  <c r="I44" i="2"/>
  <c r="O43" i="2"/>
  <c r="I43" i="2"/>
  <c r="O42" i="2"/>
  <c r="Q42" i="2" s="1"/>
  <c r="I42" i="2"/>
  <c r="O41" i="2"/>
  <c r="I41" i="2"/>
  <c r="O40" i="2"/>
  <c r="Q40" i="2" s="1"/>
  <c r="I40" i="2"/>
  <c r="O39" i="2"/>
  <c r="Q39" i="2" s="1"/>
  <c r="Q38" i="2"/>
  <c r="O38" i="2"/>
  <c r="Q37" i="2"/>
  <c r="O37" i="2"/>
  <c r="Q36" i="2"/>
  <c r="O36" i="2"/>
  <c r="I36" i="2"/>
  <c r="O35" i="2"/>
  <c r="Q35" i="2" s="1"/>
  <c r="O34" i="2"/>
  <c r="Q34" i="2" s="1"/>
  <c r="O33" i="2"/>
  <c r="Q33" i="2" s="1"/>
  <c r="O32" i="2"/>
  <c r="Q32" i="2" s="1"/>
  <c r="I32" i="2"/>
  <c r="O31" i="2"/>
  <c r="O30" i="2"/>
  <c r="I30" i="2"/>
  <c r="O29" i="2"/>
  <c r="Q28" i="2"/>
  <c r="O28" i="2"/>
  <c r="I28" i="2"/>
  <c r="O27" i="2"/>
  <c r="Q27" i="2" s="1"/>
  <c r="I27" i="2"/>
  <c r="O26" i="2"/>
  <c r="O25" i="2"/>
  <c r="Q25" i="2" s="1"/>
  <c r="O24" i="2"/>
  <c r="I24" i="2"/>
  <c r="O23" i="2"/>
  <c r="Q23" i="2" s="1"/>
  <c r="I23" i="2"/>
  <c r="O22" i="2"/>
  <c r="I22" i="2"/>
  <c r="O21" i="2"/>
  <c r="O20" i="2"/>
  <c r="Q20" i="2" s="1"/>
  <c r="I20" i="2"/>
  <c r="O19" i="2"/>
  <c r="I19" i="2"/>
  <c r="O18" i="2"/>
  <c r="I18" i="2"/>
  <c r="Q17" i="2"/>
  <c r="O17" i="2"/>
  <c r="I17" i="2"/>
  <c r="O9" i="2"/>
  <c r="I9" i="2"/>
  <c r="O350" i="1"/>
  <c r="I350" i="1"/>
  <c r="O349" i="1"/>
  <c r="I349" i="1"/>
  <c r="O348" i="1"/>
  <c r="I348" i="1"/>
  <c r="O347" i="1"/>
  <c r="O346" i="1"/>
  <c r="I346" i="1"/>
  <c r="O345" i="1"/>
  <c r="I345" i="1"/>
  <c r="O344" i="1"/>
  <c r="O343" i="1"/>
  <c r="I343" i="1"/>
  <c r="O342" i="1"/>
  <c r="Q342" i="1" s="1"/>
  <c r="I342" i="1"/>
  <c r="O341" i="1"/>
  <c r="I341" i="1"/>
  <c r="Q340" i="1"/>
  <c r="O340" i="1"/>
  <c r="I340" i="1"/>
  <c r="O339" i="1"/>
  <c r="Q339" i="1" s="1"/>
  <c r="I339" i="1"/>
  <c r="H339" i="1"/>
  <c r="O338" i="1"/>
  <c r="I338" i="1"/>
  <c r="O337" i="1"/>
  <c r="Q337" i="1" s="1"/>
  <c r="I337" i="1"/>
  <c r="Q336" i="1"/>
  <c r="O336" i="1"/>
  <c r="I336" i="1"/>
  <c r="O335" i="1"/>
  <c r="Q335" i="1" s="1"/>
  <c r="I335" i="1"/>
  <c r="Q334" i="1"/>
  <c r="O334" i="1"/>
  <c r="Q333" i="1"/>
  <c r="O333" i="1"/>
  <c r="I333" i="1"/>
  <c r="O332" i="1"/>
  <c r="I332" i="1"/>
  <c r="O331" i="1"/>
  <c r="I331" i="1"/>
  <c r="O330" i="1"/>
  <c r="I330" i="1"/>
  <c r="O329" i="1"/>
  <c r="I329" i="1"/>
  <c r="O328" i="1"/>
  <c r="I328" i="1"/>
  <c r="O327" i="1"/>
  <c r="I327" i="1"/>
  <c r="O326" i="1"/>
  <c r="Q325" i="1"/>
  <c r="O325" i="1"/>
  <c r="I325" i="1"/>
  <c r="O324" i="1"/>
  <c r="Q324" i="1" s="1"/>
  <c r="I324" i="1"/>
  <c r="O323" i="1"/>
  <c r="I323" i="1"/>
  <c r="Q322" i="1"/>
  <c r="O322" i="1"/>
  <c r="I322" i="1"/>
  <c r="O321" i="1"/>
  <c r="I321" i="1"/>
  <c r="O320" i="1"/>
  <c r="Q320" i="1" s="1"/>
  <c r="I320" i="1"/>
  <c r="I319" i="1"/>
  <c r="I318" i="1"/>
  <c r="O317" i="1"/>
  <c r="Q317" i="1" s="1"/>
  <c r="I317" i="1"/>
  <c r="O316" i="1"/>
  <c r="O315" i="1"/>
  <c r="O314" i="1"/>
  <c r="I314" i="1"/>
  <c r="O313" i="1"/>
  <c r="Q313" i="1" s="1"/>
  <c r="I313" i="1"/>
  <c r="O312" i="1"/>
  <c r="I312" i="1"/>
  <c r="O311" i="1"/>
  <c r="I311" i="1"/>
  <c r="Q310" i="1"/>
  <c r="O310" i="1"/>
  <c r="I310" i="1"/>
  <c r="O309" i="1"/>
  <c r="Q309" i="1" s="1"/>
  <c r="I309" i="1"/>
  <c r="O308" i="1"/>
  <c r="I308" i="1"/>
  <c r="O307" i="1"/>
  <c r="I307" i="1"/>
  <c r="O306" i="1"/>
  <c r="Q306" i="1" s="1"/>
  <c r="I306" i="1"/>
  <c r="O305" i="1"/>
  <c r="O304" i="1"/>
  <c r="I304" i="1"/>
  <c r="Q303" i="1"/>
  <c r="O303" i="1"/>
  <c r="I303" i="1"/>
  <c r="O302" i="1"/>
  <c r="I302" i="1"/>
  <c r="O301" i="1"/>
  <c r="O300" i="1"/>
  <c r="O299" i="1"/>
  <c r="O298" i="1"/>
  <c r="I298" i="1"/>
  <c r="O297" i="1"/>
  <c r="I297" i="1"/>
  <c r="Q296" i="1"/>
  <c r="O296" i="1"/>
  <c r="I296" i="1"/>
  <c r="O295" i="1"/>
  <c r="Q295" i="1" s="1"/>
  <c r="I295" i="1"/>
  <c r="O294" i="1"/>
  <c r="O293" i="1"/>
  <c r="I293" i="1"/>
  <c r="O292" i="1"/>
  <c r="I292" i="1"/>
  <c r="O291" i="1"/>
  <c r="Q291" i="1" s="1"/>
  <c r="I291" i="1"/>
  <c r="Q290" i="1"/>
  <c r="O290" i="1"/>
  <c r="I290" i="1"/>
  <c r="H290" i="1"/>
  <c r="Q289" i="1"/>
  <c r="O289" i="1"/>
  <c r="I289" i="1"/>
  <c r="H289" i="1"/>
  <c r="Q288" i="1"/>
  <c r="O288" i="1"/>
  <c r="I288" i="1"/>
  <c r="O287" i="1"/>
  <c r="I287" i="1"/>
  <c r="O286" i="1"/>
  <c r="Q286" i="1" s="1"/>
  <c r="H286" i="1"/>
  <c r="I286" i="1" s="1"/>
  <c r="O285" i="1"/>
  <c r="Q285" i="1" s="1"/>
  <c r="I285" i="1"/>
  <c r="Q284" i="1"/>
  <c r="O284" i="1"/>
  <c r="I284" i="1"/>
  <c r="O283" i="1"/>
  <c r="O282" i="1"/>
  <c r="I282" i="1"/>
  <c r="O280" i="1"/>
  <c r="I280" i="1"/>
  <c r="Q279" i="1"/>
  <c r="O279" i="1"/>
  <c r="I279" i="1"/>
  <c r="O278" i="1"/>
  <c r="Q278" i="1" s="1"/>
  <c r="I278" i="1"/>
  <c r="Q277" i="1"/>
  <c r="O277" i="1"/>
  <c r="I277" i="1"/>
  <c r="O276" i="1"/>
  <c r="Q276" i="1" s="1"/>
  <c r="I276" i="1"/>
  <c r="Q275" i="1"/>
  <c r="O275" i="1"/>
  <c r="I275" i="1"/>
  <c r="O274" i="1"/>
  <c r="Q274" i="1" s="1"/>
  <c r="I274" i="1"/>
  <c r="Q273" i="1"/>
  <c r="O273" i="1"/>
  <c r="I273" i="1"/>
  <c r="O272" i="1"/>
  <c r="I272" i="1"/>
  <c r="O271" i="1"/>
  <c r="I271" i="1"/>
  <c r="O270" i="1"/>
  <c r="Q270" i="1" s="1"/>
  <c r="I270" i="1"/>
  <c r="O269" i="1"/>
  <c r="I269" i="1"/>
  <c r="O268" i="1"/>
  <c r="I268" i="1"/>
  <c r="O267" i="1"/>
  <c r="I267" i="1"/>
  <c r="Q266" i="1"/>
  <c r="O266" i="1"/>
  <c r="I266" i="1"/>
  <c r="O265" i="1"/>
  <c r="I265" i="1"/>
  <c r="O264" i="1"/>
  <c r="Q264" i="1" s="1"/>
  <c r="H264" i="1"/>
  <c r="I264" i="1" s="1"/>
  <c r="O263" i="1"/>
  <c r="Q263" i="1" s="1"/>
  <c r="I263" i="1"/>
  <c r="Q262" i="1"/>
  <c r="O262" i="1"/>
  <c r="Q261" i="1"/>
  <c r="O261" i="1"/>
  <c r="I261" i="1"/>
  <c r="O260" i="1"/>
  <c r="Q258" i="1"/>
  <c r="O258" i="1"/>
  <c r="I258" i="1"/>
  <c r="O257" i="1"/>
  <c r="Q257" i="1" s="1"/>
  <c r="O256" i="1"/>
  <c r="Q256" i="1" s="1"/>
  <c r="I256" i="1"/>
  <c r="Q255" i="1"/>
  <c r="O255" i="1"/>
  <c r="I255" i="1"/>
  <c r="O254" i="1"/>
  <c r="Q254" i="1" s="1"/>
  <c r="I254" i="1"/>
  <c r="Q253" i="1"/>
  <c r="O253" i="1"/>
  <c r="I253" i="1"/>
  <c r="O252" i="1"/>
  <c r="Q252" i="1" s="1"/>
  <c r="I252" i="1"/>
  <c r="O251" i="1"/>
  <c r="I251" i="1"/>
  <c r="O250" i="1"/>
  <c r="I250" i="1"/>
  <c r="Q249" i="1"/>
  <c r="O249" i="1"/>
  <c r="I249" i="1"/>
  <c r="O248" i="1"/>
  <c r="Q248" i="1" s="1"/>
  <c r="I248" i="1"/>
  <c r="Q247" i="1"/>
  <c r="O247" i="1"/>
  <c r="I247" i="1"/>
  <c r="O246" i="1"/>
  <c r="I246" i="1"/>
  <c r="O245" i="1"/>
  <c r="Q245" i="1" s="1"/>
  <c r="I245" i="1"/>
  <c r="Q244" i="1"/>
  <c r="O244" i="1"/>
  <c r="I244" i="1"/>
  <c r="O243" i="1"/>
  <c r="Q243" i="1" s="1"/>
  <c r="I243" i="1"/>
  <c r="Q242" i="1"/>
  <c r="O242" i="1"/>
  <c r="I242" i="1"/>
  <c r="O241" i="1"/>
  <c r="Q241" i="1" s="1"/>
  <c r="I241" i="1"/>
  <c r="Q240" i="1"/>
  <c r="O240" i="1"/>
  <c r="I240" i="1"/>
  <c r="O239" i="1"/>
  <c r="Q239" i="1" s="1"/>
  <c r="I239" i="1"/>
  <c r="Q238" i="1"/>
  <c r="O238" i="1"/>
  <c r="I238" i="1"/>
  <c r="O237" i="1"/>
  <c r="Q237" i="1" s="1"/>
  <c r="I237" i="1"/>
  <c r="Q236" i="1"/>
  <c r="O236" i="1"/>
  <c r="I236" i="1"/>
  <c r="O235" i="1"/>
  <c r="Q235" i="1" s="1"/>
  <c r="I235" i="1"/>
  <c r="Q234" i="1"/>
  <c r="O234" i="1"/>
  <c r="I234" i="1"/>
  <c r="O233" i="1"/>
  <c r="Q233" i="1" s="1"/>
  <c r="I233" i="1"/>
  <c r="Q232" i="1"/>
  <c r="O232" i="1"/>
  <c r="I232" i="1"/>
  <c r="O231" i="1"/>
  <c r="Q231" i="1" s="1"/>
  <c r="I231" i="1"/>
  <c r="Q230" i="1"/>
  <c r="O230" i="1"/>
  <c r="I230" i="1"/>
  <c r="O229" i="1"/>
  <c r="Q229" i="1" s="1"/>
  <c r="I229" i="1"/>
  <c r="Q228" i="1"/>
  <c r="O228" i="1"/>
  <c r="I228" i="1"/>
  <c r="O227" i="1"/>
  <c r="Q227" i="1" s="1"/>
  <c r="I227" i="1"/>
  <c r="Q226" i="1"/>
  <c r="O226" i="1"/>
  <c r="I226" i="1"/>
  <c r="Q225" i="1"/>
  <c r="I225" i="1"/>
  <c r="O224" i="1"/>
  <c r="Q224" i="1" s="1"/>
  <c r="I224" i="1"/>
  <c r="Q223" i="1"/>
  <c r="O223" i="1"/>
  <c r="I223" i="1"/>
  <c r="O222" i="1"/>
  <c r="Q222" i="1" s="1"/>
  <c r="I222" i="1"/>
  <c r="Q221" i="1"/>
  <c r="O221" i="1"/>
  <c r="I221" i="1"/>
  <c r="O220" i="1"/>
  <c r="Q220" i="1" s="1"/>
  <c r="I220" i="1"/>
  <c r="Q219" i="1"/>
  <c r="O219" i="1"/>
  <c r="I219" i="1"/>
  <c r="O218" i="1"/>
  <c r="Q218" i="1" s="1"/>
  <c r="I218" i="1"/>
  <c r="Q217" i="1"/>
  <c r="O217" i="1"/>
  <c r="I217" i="1"/>
  <c r="O216" i="1"/>
  <c r="Q216" i="1" s="1"/>
  <c r="I216" i="1"/>
  <c r="Q215" i="1"/>
  <c r="O215" i="1"/>
  <c r="I215" i="1"/>
  <c r="O214" i="1"/>
  <c r="Q214" i="1" s="1"/>
  <c r="I214" i="1"/>
  <c r="Q213" i="1"/>
  <c r="O213" i="1"/>
  <c r="I213" i="1"/>
  <c r="I212" i="1"/>
  <c r="Q211" i="1"/>
  <c r="O211" i="1"/>
  <c r="I211" i="1"/>
  <c r="O210" i="1"/>
  <c r="Q210" i="1" s="1"/>
  <c r="I210" i="1"/>
  <c r="Q209" i="1"/>
  <c r="O209" i="1"/>
  <c r="I209" i="1"/>
  <c r="O208" i="1"/>
  <c r="Q208" i="1" s="1"/>
  <c r="I208" i="1"/>
  <c r="Q207" i="1"/>
  <c r="O207" i="1"/>
  <c r="I207" i="1"/>
  <c r="O206" i="1"/>
  <c r="Q206" i="1" s="1"/>
  <c r="I206" i="1"/>
  <c r="Q205" i="1"/>
  <c r="O205" i="1"/>
  <c r="I205" i="1"/>
  <c r="O204" i="1"/>
  <c r="Q204" i="1" s="1"/>
  <c r="I204" i="1"/>
  <c r="Q203" i="1"/>
  <c r="O203" i="1"/>
  <c r="I203" i="1"/>
  <c r="O202" i="1"/>
  <c r="Q202" i="1" s="1"/>
  <c r="I202" i="1"/>
  <c r="Q201" i="1"/>
  <c r="O201" i="1"/>
  <c r="I201" i="1"/>
  <c r="O200" i="1"/>
  <c r="Q200" i="1" s="1"/>
  <c r="I200" i="1"/>
  <c r="Q199" i="1"/>
  <c r="O199" i="1"/>
  <c r="I199" i="1"/>
  <c r="I198" i="1"/>
  <c r="Q195" i="1"/>
  <c r="O195" i="1"/>
  <c r="Q194" i="1"/>
  <c r="O194" i="1"/>
  <c r="I194" i="1"/>
  <c r="O193" i="1"/>
  <c r="Q193" i="1" s="1"/>
  <c r="I193" i="1"/>
  <c r="Q192" i="1"/>
  <c r="O192" i="1"/>
  <c r="O191" i="1"/>
  <c r="O190" i="1"/>
  <c r="Q190" i="1" s="1"/>
  <c r="O189" i="1"/>
  <c r="Q189" i="1" s="1"/>
  <c r="I189" i="1"/>
  <c r="Q188" i="1"/>
  <c r="O188" i="1"/>
  <c r="I188" i="1"/>
  <c r="O187" i="1"/>
  <c r="O186" i="1"/>
  <c r="O185" i="1"/>
  <c r="O184" i="1"/>
  <c r="O183" i="1"/>
  <c r="O182" i="1"/>
  <c r="O181" i="1"/>
  <c r="O180" i="1"/>
  <c r="O179" i="1"/>
  <c r="O178" i="1"/>
  <c r="O177" i="1"/>
  <c r="Q176" i="1"/>
  <c r="O176" i="1"/>
  <c r="I176" i="1"/>
  <c r="O175" i="1"/>
  <c r="Q174" i="1"/>
  <c r="O174" i="1"/>
  <c r="I174" i="1"/>
  <c r="O173" i="1"/>
  <c r="Q173" i="1" s="1"/>
  <c r="I173" i="1"/>
  <c r="O172" i="1"/>
  <c r="I172" i="1"/>
  <c r="O171" i="1"/>
  <c r="I171" i="1"/>
  <c r="Q170" i="1"/>
  <c r="O170" i="1"/>
  <c r="I170" i="1"/>
  <c r="O169" i="1"/>
  <c r="I169" i="1"/>
  <c r="O168" i="1"/>
  <c r="Q168" i="1" s="1"/>
  <c r="I168" i="1"/>
  <c r="O167" i="1"/>
  <c r="I167" i="1"/>
  <c r="O166" i="1"/>
  <c r="I166" i="1"/>
  <c r="Q165" i="1"/>
  <c r="O165" i="1"/>
  <c r="I165" i="1"/>
  <c r="O164" i="1"/>
  <c r="I164" i="1"/>
  <c r="O163" i="1"/>
  <c r="Q163" i="1" s="1"/>
  <c r="I163" i="1"/>
  <c r="O158" i="1"/>
  <c r="I158" i="1"/>
  <c r="O156" i="1"/>
  <c r="I156" i="1"/>
  <c r="I155" i="1"/>
  <c r="O153" i="1"/>
  <c r="I153" i="1"/>
  <c r="O147" i="1"/>
  <c r="Q147" i="1" s="1"/>
  <c r="I147" i="1"/>
  <c r="Q146" i="1"/>
  <c r="O146" i="1"/>
  <c r="I146" i="1"/>
  <c r="O145" i="1"/>
  <c r="Q143" i="1"/>
  <c r="O143" i="1"/>
  <c r="Q142" i="1"/>
  <c r="O142" i="1"/>
  <c r="Q141" i="1"/>
  <c r="O141" i="1"/>
  <c r="Q140" i="1"/>
  <c r="O140" i="1"/>
  <c r="I140" i="1"/>
  <c r="O139" i="1"/>
  <c r="Q139" i="1" s="1"/>
  <c r="I139" i="1"/>
  <c r="Q138" i="1"/>
  <c r="O138" i="1"/>
  <c r="Q137" i="1"/>
  <c r="O137" i="1"/>
  <c r="I137" i="1"/>
  <c r="O136" i="1"/>
  <c r="I136" i="1"/>
  <c r="O135" i="1"/>
  <c r="Q135" i="1" s="1"/>
  <c r="I135" i="1"/>
  <c r="Q134" i="1"/>
  <c r="O134" i="1"/>
  <c r="I134" i="1"/>
  <c r="O133" i="1"/>
  <c r="Q133" i="1" s="1"/>
  <c r="O132" i="1"/>
  <c r="Q132" i="1" s="1"/>
  <c r="O131" i="1"/>
  <c r="Q131" i="1" s="1"/>
  <c r="O130" i="1"/>
  <c r="Q130" i="1" s="1"/>
  <c r="I130" i="1"/>
  <c r="Q129" i="1"/>
  <c r="O129" i="1"/>
  <c r="Q128" i="1"/>
  <c r="O128" i="1"/>
  <c r="I128" i="1"/>
  <c r="O127" i="1"/>
  <c r="Q127" i="1" s="1"/>
  <c r="I127" i="1"/>
  <c r="Q126" i="1"/>
  <c r="O126" i="1"/>
  <c r="I126" i="1"/>
  <c r="O125" i="1"/>
  <c r="Q125" i="1" s="1"/>
  <c r="I125" i="1"/>
  <c r="Q124" i="1"/>
  <c r="O124" i="1"/>
  <c r="I124" i="1"/>
  <c r="O123" i="1"/>
  <c r="Q123" i="1" s="1"/>
  <c r="I123" i="1"/>
  <c r="Q122" i="1"/>
  <c r="O122" i="1"/>
  <c r="I122" i="1"/>
  <c r="O121" i="1"/>
  <c r="Q121" i="1" s="1"/>
  <c r="O120" i="1"/>
  <c r="Q120" i="1" s="1"/>
  <c r="I120" i="1"/>
  <c r="Q119" i="1"/>
  <c r="O119" i="1"/>
  <c r="I119" i="1"/>
  <c r="O118" i="1"/>
  <c r="O117" i="1"/>
  <c r="I117" i="1"/>
  <c r="O116" i="1"/>
  <c r="I116" i="1"/>
  <c r="Q114" i="1"/>
  <c r="O114" i="1"/>
  <c r="I114" i="1"/>
  <c r="O112" i="1"/>
  <c r="Q112" i="1" s="1"/>
  <c r="I112" i="1"/>
  <c r="O111" i="1"/>
  <c r="O110" i="1"/>
  <c r="O109" i="1"/>
  <c r="O108" i="1"/>
  <c r="Q108" i="1" s="1"/>
  <c r="I108" i="1"/>
  <c r="Q107" i="1"/>
  <c r="O107" i="1"/>
  <c r="I107" i="1"/>
  <c r="O106" i="1"/>
  <c r="O105" i="1"/>
  <c r="O104" i="1"/>
  <c r="O103" i="1"/>
  <c r="O102" i="1"/>
  <c r="Q102" i="1" s="1"/>
  <c r="I102" i="1"/>
  <c r="Q101" i="1"/>
  <c r="O101" i="1"/>
  <c r="O99" i="1"/>
  <c r="I99" i="1"/>
  <c r="Q98" i="1"/>
  <c r="O98" i="1"/>
  <c r="I98" i="1"/>
  <c r="O97" i="1"/>
  <c r="Q97" i="1" s="1"/>
  <c r="I97" i="1"/>
  <c r="Q96" i="1"/>
  <c r="O96" i="1"/>
  <c r="I96" i="1"/>
  <c r="O95" i="1"/>
  <c r="Q95" i="1" s="1"/>
  <c r="I95" i="1"/>
  <c r="Q94" i="1"/>
  <c r="O94" i="1"/>
  <c r="I94" i="1"/>
  <c r="O93" i="1"/>
  <c r="Q93" i="1" s="1"/>
  <c r="O92" i="1"/>
  <c r="Q92" i="1" s="1"/>
  <c r="I92" i="1"/>
  <c r="Q91" i="1"/>
  <c r="O91" i="1"/>
  <c r="I91" i="1"/>
  <c r="O90" i="1"/>
  <c r="Q90" i="1" s="1"/>
  <c r="I90" i="1"/>
  <c r="Q89" i="1"/>
  <c r="O89" i="1"/>
  <c r="I89" i="1"/>
  <c r="O88" i="1"/>
  <c r="Q88" i="1" s="1"/>
  <c r="I88" i="1"/>
  <c r="Q87" i="1"/>
  <c r="O87" i="1"/>
  <c r="I87" i="1"/>
  <c r="O86" i="1"/>
  <c r="Q86" i="1" s="1"/>
  <c r="I86" i="1"/>
  <c r="Q85" i="1"/>
  <c r="O85" i="1"/>
  <c r="I85" i="1"/>
  <c r="O84" i="1"/>
  <c r="Q84" i="1" s="1"/>
  <c r="I84" i="1"/>
  <c r="Q83" i="1"/>
  <c r="O83" i="1"/>
  <c r="I83" i="1"/>
  <c r="O82" i="1"/>
  <c r="Q82" i="1" s="1"/>
  <c r="I82" i="1"/>
  <c r="Q81" i="1"/>
  <c r="O81" i="1"/>
  <c r="I81" i="1"/>
  <c r="O80" i="1"/>
  <c r="I80" i="1"/>
  <c r="I79" i="1"/>
  <c r="Q78" i="1"/>
  <c r="O78" i="1"/>
  <c r="I78" i="1"/>
  <c r="O77" i="1"/>
  <c r="Q77" i="1" s="1"/>
  <c r="O76" i="1"/>
  <c r="Q76" i="1" s="1"/>
  <c r="O75" i="1"/>
  <c r="Q75" i="1" s="1"/>
  <c r="O74" i="1"/>
  <c r="Q74" i="1" s="1"/>
  <c r="I74" i="1"/>
  <c r="Q73" i="1"/>
  <c r="O73" i="1"/>
  <c r="Q72" i="1"/>
  <c r="O72" i="1"/>
  <c r="I72" i="1"/>
  <c r="O71" i="1"/>
  <c r="Q71" i="1" s="1"/>
  <c r="I71" i="1"/>
  <c r="Q70" i="1"/>
  <c r="O70" i="1"/>
  <c r="I70" i="1"/>
  <c r="O69" i="1"/>
  <c r="Q69" i="1" s="1"/>
  <c r="I69" i="1"/>
  <c r="Q68" i="1"/>
  <c r="O68" i="1"/>
  <c r="I68" i="1"/>
  <c r="O67" i="1"/>
  <c r="Q67" i="1" s="1"/>
  <c r="O66" i="1"/>
  <c r="Q66" i="1" s="1"/>
  <c r="I66" i="1"/>
  <c r="Q65" i="1"/>
  <c r="O65" i="1"/>
  <c r="Q64" i="1"/>
  <c r="O64" i="1"/>
  <c r="I64" i="1"/>
  <c r="O63" i="1"/>
  <c r="Q63" i="1" s="1"/>
  <c r="I63" i="1"/>
  <c r="O62" i="1"/>
  <c r="I62" i="1"/>
  <c r="O61" i="1"/>
  <c r="O60" i="1"/>
  <c r="O59" i="1"/>
  <c r="I59" i="1"/>
  <c r="Q58" i="1"/>
  <c r="O58" i="1"/>
  <c r="I58" i="1"/>
  <c r="O57" i="1"/>
  <c r="Q57" i="1" s="1"/>
  <c r="I57" i="1"/>
  <c r="O56" i="1"/>
  <c r="I56" i="1"/>
  <c r="Q55" i="1"/>
  <c r="O55" i="1"/>
  <c r="Q54" i="1"/>
  <c r="O54" i="1"/>
  <c r="I54" i="1"/>
  <c r="O53" i="1"/>
  <c r="O52" i="1"/>
  <c r="I52" i="1"/>
  <c r="Q51" i="1"/>
  <c r="O51" i="1"/>
  <c r="I51" i="1"/>
  <c r="O50" i="1"/>
  <c r="Q50" i="1" s="1"/>
  <c r="I50" i="1"/>
  <c r="Q49" i="1"/>
  <c r="O49" i="1"/>
  <c r="O48" i="1"/>
  <c r="O47" i="1"/>
  <c r="I47" i="1"/>
  <c r="O46" i="1"/>
  <c r="I46" i="1"/>
  <c r="O45" i="1"/>
  <c r="I45" i="1"/>
  <c r="O44" i="1"/>
  <c r="Q44" i="1" s="1"/>
  <c r="I44" i="1"/>
  <c r="O43" i="1"/>
  <c r="I43" i="1"/>
  <c r="O42" i="1"/>
  <c r="Q42" i="1" s="1"/>
  <c r="I42" i="1"/>
  <c r="O41" i="1"/>
  <c r="I41" i="1"/>
  <c r="O40" i="1"/>
  <c r="Q40" i="1" s="1"/>
  <c r="I40" i="1"/>
  <c r="Q39" i="1"/>
  <c r="O39" i="1"/>
  <c r="Q38" i="1"/>
  <c r="O38" i="1"/>
  <c r="Q37" i="1"/>
  <c r="O37" i="1"/>
  <c r="O36" i="1"/>
  <c r="Q36" i="1" s="1"/>
  <c r="I36" i="1"/>
  <c r="O35" i="1"/>
  <c r="Q35" i="1" s="1"/>
  <c r="O34" i="1"/>
  <c r="Q34" i="1" s="1"/>
  <c r="O33" i="1"/>
  <c r="Q33" i="1" s="1"/>
  <c r="O32" i="1"/>
  <c r="Q32" i="1" s="1"/>
  <c r="I32" i="1"/>
  <c r="O31" i="1"/>
  <c r="O30" i="1"/>
  <c r="I30" i="1"/>
  <c r="O29" i="1"/>
  <c r="O28" i="1"/>
  <c r="Q28" i="1" s="1"/>
  <c r="I28" i="1"/>
  <c r="O27" i="1"/>
  <c r="Q27" i="1" s="1"/>
  <c r="I27" i="1"/>
  <c r="O26" i="1"/>
  <c r="O25" i="1"/>
  <c r="Q25" i="1" s="1"/>
  <c r="O24" i="1"/>
  <c r="I24" i="1"/>
  <c r="O23" i="1"/>
  <c r="Q23" i="1" s="1"/>
  <c r="I23" i="1"/>
  <c r="O22" i="1"/>
  <c r="I22" i="1"/>
  <c r="O21" i="1"/>
  <c r="O20" i="1"/>
  <c r="Q20" i="1" s="1"/>
  <c r="I20" i="1"/>
  <c r="O19" i="1"/>
  <c r="I19" i="1"/>
  <c r="O18" i="1"/>
  <c r="I18" i="1"/>
  <c r="O17" i="1"/>
  <c r="Q17" i="1" s="1"/>
  <c r="I17" i="1"/>
  <c r="O9" i="1"/>
  <c r="I9" i="1"/>
  <c r="U123" i="2" l="1"/>
  <c r="U123" i="2" a="1"/>
  <c r="U123" i="1"/>
  <c r="U123" i="1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<sst xmlns="http://schemas.openxmlformats.org/spreadsheetml/2006/main" count="5218" uniqueCount="1467">
  <si>
    <t xml:space="preserve">.  </t>
  </si>
  <si>
    <t>RELACION SUMINISTRO E INVENTARIO AL 2DO. TRIMESTRE 2023</t>
  </si>
  <si>
    <t>Fecha de registro</t>
  </si>
  <si>
    <t>Fecha de Adquisición</t>
  </si>
  <si>
    <t>Codigo de Bienes Nacionales (si aplica)</t>
  </si>
  <si>
    <t>Unidad de medida</t>
  </si>
  <si>
    <t>Codigo Institucional</t>
  </si>
  <si>
    <t>Descripción</t>
  </si>
  <si>
    <t xml:space="preserve">Costo Unitario </t>
  </si>
  <si>
    <t xml:space="preserve">Valor en </t>
  </si>
  <si>
    <t>Entrada</t>
  </si>
  <si>
    <t>Salida</t>
  </si>
  <si>
    <t>Existencia</t>
  </si>
  <si>
    <t>ENTRADAS</t>
  </si>
  <si>
    <t>SALIDAS</t>
  </si>
  <si>
    <t>ETOTAL EXISTENCIA</t>
  </si>
  <si>
    <t>en  RD$</t>
  </si>
  <si>
    <t>RD$</t>
  </si>
  <si>
    <t>NUEVA ENTRADA</t>
  </si>
  <si>
    <t>TOTAL EXISTENCIA</t>
  </si>
  <si>
    <t>EXISTENCIA</t>
  </si>
  <si>
    <t>N/A</t>
  </si>
  <si>
    <t xml:space="preserve">Banditas (Gomitas) </t>
  </si>
  <si>
    <t>Caja</t>
  </si>
  <si>
    <t>RD4$26.00</t>
  </si>
  <si>
    <t>Alfombra  Supermat 500 C/Logo INABIMA</t>
  </si>
  <si>
    <t>Unidad</t>
  </si>
  <si>
    <t>Alfombra Supermat 500 C/Logo INABIMA</t>
  </si>
  <si>
    <t>Bajante de Vinil Tipo Araña</t>
  </si>
  <si>
    <t>Banderas Dominicana de Exterior 71x47 Pulg.</t>
  </si>
  <si>
    <t>Banderas del INABIMA de Exterior 71x47 Pulg.</t>
  </si>
  <si>
    <t>Banderas Dominicana de Gala Interior 4x6 Pies</t>
  </si>
  <si>
    <t>Banderas de INABIMA  Gala de Insterior</t>
  </si>
  <si>
    <t>Banderitas Colores 25.4mm*43.2mm</t>
  </si>
  <si>
    <t>Paquetes</t>
  </si>
  <si>
    <t>Banderitas Colores de Papel</t>
  </si>
  <si>
    <t>Banderitas Colores de Papel 5/1 T/Fecha</t>
  </si>
  <si>
    <t>Paquete</t>
  </si>
  <si>
    <t>Bandeja Plastica Ahumada 2/1 P/Escritorio</t>
  </si>
  <si>
    <t>Boligrafo Azul Faber Castell 12/1</t>
  </si>
  <si>
    <t>Caja(12/1)</t>
  </si>
  <si>
    <t>Boligrafo Azul Punta Media 1.0 MM 12/1</t>
  </si>
  <si>
    <t>Caja (12/1)</t>
  </si>
  <si>
    <t>Boligrafo Rojo Faber Castell</t>
  </si>
  <si>
    <t>Boligrafo Negro</t>
  </si>
  <si>
    <t xml:space="preserve">Boligrafo Felpa Azul </t>
  </si>
  <si>
    <t>Boligrafo Felpa Negra</t>
  </si>
  <si>
    <t xml:space="preserve">Boligrafo Felpa Verde </t>
  </si>
  <si>
    <t xml:space="preserve">Boligrafo Verde  </t>
  </si>
  <si>
    <t>Boligrafo Timbrados INABIMA Blanco</t>
  </si>
  <si>
    <t>RD$.0.0</t>
  </si>
  <si>
    <t>Boligrafo Timbrados INABIMA Azul</t>
  </si>
  <si>
    <t>Boligrafo Timbrado INABIMA Azul/Blanco</t>
  </si>
  <si>
    <t>Boligrafos Timbrados INABIMA Gris</t>
  </si>
  <si>
    <t>Borra Mediana</t>
  </si>
  <si>
    <t>Borra Pequeña</t>
  </si>
  <si>
    <t>Brochure Seguro Sobrevivencia</t>
  </si>
  <si>
    <t>Borrador de Pizarra Blanca</t>
  </si>
  <si>
    <t>Botella Termica de Aluminio</t>
  </si>
  <si>
    <t>Botiquin Medico</t>
  </si>
  <si>
    <t>Buzones Azules</t>
  </si>
  <si>
    <t xml:space="preserve"> Sumadora(Calculadora) de 12 Digitos</t>
  </si>
  <si>
    <t>Carpeta de 1 Pulgada blanca con Cover</t>
  </si>
  <si>
    <t>Carpeta de 2 Pulgada Blanca con Cover</t>
  </si>
  <si>
    <t>Carpeta de 4 Pulgada Negra</t>
  </si>
  <si>
    <t>Carpeta de 4 Pulgada Azul</t>
  </si>
  <si>
    <t>Caperta de 3 Pulgadas 12/1</t>
  </si>
  <si>
    <t>Carpeta de 4 Pulgada blanca con cover</t>
  </si>
  <si>
    <t>CD-52-700MB-80MN 50/1</t>
  </si>
  <si>
    <t>Cajas Normalizada T/Maletin</t>
  </si>
  <si>
    <t>Cajas de Archivo con Tapa 8 1/2x14</t>
  </si>
  <si>
    <t>Cajas de Archivo con Tapa 8 1/2x11</t>
  </si>
  <si>
    <t>17/12/219</t>
  </si>
  <si>
    <t>Dispensador de Cinta Adhesiva</t>
  </si>
  <si>
    <t>Cera P/Contar Dinero  14 Grs.</t>
  </si>
  <si>
    <t>Guayabera (Chacabana) P/Hombre</t>
  </si>
  <si>
    <t xml:space="preserve">Chincheta de Colores </t>
  </si>
  <si>
    <t>Filmoplast P90 Cinta</t>
  </si>
  <si>
    <t>Cinta Adhesiva P/Dispensador de Escritorio 3/4</t>
  </si>
  <si>
    <t xml:space="preserve">Cinta Adhesiva Doblecara </t>
  </si>
  <si>
    <t>Cinta Adhesiva Transparente P/Empaque</t>
  </si>
  <si>
    <t>Cinta Matricial P/Maquina Impresora Epson FX/890</t>
  </si>
  <si>
    <t>Cinta Matricial P/Maquina Impresora Epson FX/2190II</t>
  </si>
  <si>
    <t>Cinta P/Impresora Epson FX-2190</t>
  </si>
  <si>
    <t>Cinta P/Maquina sumadora Electrica</t>
  </si>
  <si>
    <t>Caja (500/1)</t>
  </si>
  <si>
    <t>Clip de Presión Billetero 15 mm 12/1</t>
  </si>
  <si>
    <t>Clip de Presión Billetero 25 mm 12/1</t>
  </si>
  <si>
    <t>Clip de Presión Billetero 32 mm 12/1</t>
  </si>
  <si>
    <t>RD$51,50</t>
  </si>
  <si>
    <t>Clip de Presión Billetero 51 mm</t>
  </si>
  <si>
    <t>Clip de Presión Billetero 41 mm</t>
  </si>
  <si>
    <t>clip de Presion  Billetero 3/4 19mm</t>
  </si>
  <si>
    <t>Clips No.1 de 33mm</t>
  </si>
  <si>
    <t>Cajitas</t>
  </si>
  <si>
    <t>Clips No.2 de 50mm</t>
  </si>
  <si>
    <t>Clasificador de Documentos Pendaflex 8 1/2x11</t>
  </si>
  <si>
    <t>Caja (25/1)</t>
  </si>
  <si>
    <t>Cordones P/Carnet Color Azul  Oscuro</t>
  </si>
  <si>
    <t>009/05/2022</t>
  </si>
  <si>
    <t>Cordones P/Carnet Color Azul Marino</t>
  </si>
  <si>
    <t>Clasificador de Documentos Pendaflex 8 1/2x14</t>
  </si>
  <si>
    <t>Rollos D/Etiquetas 4x6 333/1</t>
  </si>
  <si>
    <t>Espiral Continua 3/8  100/1</t>
  </si>
  <si>
    <t>Caja(100/1)</t>
  </si>
  <si>
    <t>Espiral Continua 5/16 100/1</t>
  </si>
  <si>
    <t>Ega Suave Barra</t>
  </si>
  <si>
    <t>S/N</t>
  </si>
  <si>
    <t>ExTension  Blanca</t>
  </si>
  <si>
    <t>Folder 8½  x 13 100/1</t>
  </si>
  <si>
    <t>Folder Bolsillo Azul Oscuro 8 1/2 x 11</t>
  </si>
  <si>
    <t>Folder Bolsillo Verde 8 1/2 x 11</t>
  </si>
  <si>
    <t>Folder Normal Verde 8 1/2 x 11</t>
  </si>
  <si>
    <t>Caja (100/1)</t>
  </si>
  <si>
    <t>Folder Normal Azul</t>
  </si>
  <si>
    <t>Folder Normal Crema 8½ x 11</t>
  </si>
  <si>
    <t>Folder Normal Rojo 8 1/2 x 11</t>
  </si>
  <si>
    <t>Folder Normal Amarillo 8 1/2 x 11</t>
  </si>
  <si>
    <t>Folder Blanco Satinado C/Bolsillo</t>
  </si>
  <si>
    <t>Caja (100/1) Unds.</t>
  </si>
  <si>
    <t>Folder Organizador Azul Tamaño Carta con (2) Divisiones</t>
  </si>
  <si>
    <t>Folder Organizador Azul Parttion con (6) Divisiones</t>
  </si>
  <si>
    <t>Folder C/B Corrugado Azul</t>
  </si>
  <si>
    <t>Folder Timbrado 9x12 Pulgadas 2-Bolsillos</t>
  </si>
  <si>
    <t>Formulario P/Solicitud Jubilacion</t>
  </si>
  <si>
    <t>Folder Satinado con Bolsillo color Azul</t>
  </si>
  <si>
    <t>Gancho P/Folder Hembra y Macho</t>
  </si>
  <si>
    <t>Grapadora  Estándar</t>
  </si>
  <si>
    <t>Grapadoras Trabajos Pesados</t>
  </si>
  <si>
    <t xml:space="preserve"> Grapas Standard 26/6 5000/1</t>
  </si>
  <si>
    <t>Gafete Plastico Transparente</t>
  </si>
  <si>
    <t>27/04/204</t>
  </si>
  <si>
    <t>27/04/205</t>
  </si>
  <si>
    <t>Grapadora 12 Pulgadas BOSTICH</t>
  </si>
  <si>
    <t>UNIDAD</t>
  </si>
  <si>
    <t>Grapas  3/8 Standard</t>
  </si>
  <si>
    <t>Grapas 23/20</t>
  </si>
  <si>
    <t>Goma Borra G. Beifa (Borra de Leche)</t>
  </si>
  <si>
    <t>Gorras Blanco  C/Logo INABIMA</t>
  </si>
  <si>
    <t>RD$213,00</t>
  </si>
  <si>
    <t>Gorras Azul Marino C/Logo INABIMA</t>
  </si>
  <si>
    <t>Camisetas Azul Marino C/Logo INABIMA</t>
  </si>
  <si>
    <t xml:space="preserve">Label  1X4 P/Sobres </t>
  </si>
  <si>
    <t>Label 2 x 4 P/Sobres</t>
  </si>
  <si>
    <t>Lata C/Forma de Corazon C/Logo INABIMA</t>
  </si>
  <si>
    <t>Llavero Metalico C/Logo INABIMA</t>
  </si>
  <si>
    <t>Lapiz de Grafito Othello 2B 12/1</t>
  </si>
  <si>
    <t>Lapiz de Carbon No.2</t>
  </si>
  <si>
    <t>Libreta Rayada C/Logo de INABIMA</t>
  </si>
  <si>
    <t>Libreta Rayada  5½  x 8 (Pequeño)</t>
  </si>
  <si>
    <t>Libreta Ecologica C/Logo INABIMA</t>
  </si>
  <si>
    <t>Libreta Rayada  8 ½ x 11 (Grande)</t>
  </si>
  <si>
    <t>Libro Record 500 Paginas</t>
  </si>
  <si>
    <t>Liquid Paper Tipo Pote 20 ML. (Corrector Liq.)</t>
  </si>
  <si>
    <t>Liquid Paper Tipo Lapiz</t>
  </si>
  <si>
    <t xml:space="preserve">Marcador Azul de Pizarra Blanca </t>
  </si>
  <si>
    <t>Marcador Negro de Pizarra Blanca</t>
  </si>
  <si>
    <t>Caja (10/1)</t>
  </si>
  <si>
    <t>Marcador Permanente Azul</t>
  </si>
  <si>
    <t>Marcador P/Pizarra Magica Azul Flourecente</t>
  </si>
  <si>
    <t>Marcadores P/Pizarra en Agua Negro</t>
  </si>
  <si>
    <t>Marcadores P/Pizarra  Rojo</t>
  </si>
  <si>
    <t>Marcadores P/Pizarra Magica Verde</t>
  </si>
  <si>
    <t>Marcador Rojo Permanente</t>
  </si>
  <si>
    <t xml:space="preserve">Marcador Rojo de Pizarra Blanca </t>
  </si>
  <si>
    <t>Memoria USB 16 GB Logo Inabima</t>
  </si>
  <si>
    <t>Organizadores de Escritorio</t>
  </si>
  <si>
    <t>Paragua Automatico C/Logo Inabima</t>
  </si>
  <si>
    <t>Pegamento Adhesivo Multiuso  Gel (Pote)</t>
  </si>
  <si>
    <t>Pegamento UHU 60 ml.</t>
  </si>
  <si>
    <t>Perforadora de 3 Hoyos</t>
  </si>
  <si>
    <t>Perforadora de 2 Hoyos</t>
  </si>
  <si>
    <t>Protector de Hojas P/Carpeta 100/1</t>
  </si>
  <si>
    <t>Porta Lapiz de Metal Negro</t>
  </si>
  <si>
    <t>Porta Carnet Plastico 3.8 x 2</t>
  </si>
  <si>
    <t>Porta Lapiz Tubular Ahumado</t>
  </si>
  <si>
    <t>Pila AAA</t>
  </si>
  <si>
    <t>Pila AA</t>
  </si>
  <si>
    <t>RD38.000</t>
  </si>
  <si>
    <t>Pila AA 12V Tipo 23A Larga Duracion</t>
  </si>
  <si>
    <t>Reglas Transparente Plastica 30cmx30cm</t>
  </si>
  <si>
    <t>Regleta de 6 pies usa pg</t>
  </si>
  <si>
    <t>Resaltador Amarillo</t>
  </si>
  <si>
    <t>Resaltador Rosado</t>
  </si>
  <si>
    <t xml:space="preserve">Resaltador Azul </t>
  </si>
  <si>
    <t>Resma de Papel Notarial 8 1/2 x 11 100/1</t>
  </si>
  <si>
    <t>Resmas de Papel Opalina  8 1/2 x1 1 250/1</t>
  </si>
  <si>
    <t>Resmas Papel 11 x 17 (Carpetillas) 500/1</t>
  </si>
  <si>
    <t>Resma Papel Carton Hilo 8 1/2 x 11 250/1 Crema</t>
  </si>
  <si>
    <t>Resma de Papel Satinado 8 1/2 x 11</t>
  </si>
  <si>
    <t>Resma de Papel 8 ½ x 14</t>
  </si>
  <si>
    <t>Resma de Papel Timbrado 8 1/2 x 11</t>
  </si>
  <si>
    <t xml:space="preserve">Resma </t>
  </si>
  <si>
    <t>Resma de Papel 8 1/2 x 11</t>
  </si>
  <si>
    <t>Resma</t>
  </si>
  <si>
    <t>Resmas Papel Legal 8 ½ X 13</t>
  </si>
  <si>
    <t>Riñonera C/Logo INABIMA</t>
  </si>
  <si>
    <t>Revistero Negro</t>
  </si>
  <si>
    <t>Rollos de  Papel Termico 3 1/8 80x30mm P/Maq. Exp.</t>
  </si>
  <si>
    <t xml:space="preserve">Unidad </t>
  </si>
  <si>
    <t>Rollos  de Cinta D/Satin 1/4  Nylon Color Blanco</t>
  </si>
  <si>
    <t>Sello Gomigrafro Rectangular P/Cheque  CHEQUE NO.</t>
  </si>
  <si>
    <t>09/09/202</t>
  </si>
  <si>
    <t>Sello Gomigrafro Rectangular P/Cheque  TRANSFERENC.</t>
  </si>
  <si>
    <t>Sobre  Amarillo</t>
  </si>
  <si>
    <t>Sacagrapa Standard</t>
  </si>
  <si>
    <t>Sacapunta Eléctrico</t>
  </si>
  <si>
    <t xml:space="preserve">Separadores de Colores P/Carpeta </t>
  </si>
  <si>
    <t>Paquete (5/1)</t>
  </si>
  <si>
    <t>Sobre Blanco Tipo Carta (1 caja = 500 unidad)</t>
  </si>
  <si>
    <t>Sobre Manila 8 1/2 x 11  500/1</t>
  </si>
  <si>
    <t>Sobre Manila 10 X 13</t>
  </si>
  <si>
    <t>Sobre Manila 6½ X 9 1/2</t>
  </si>
  <si>
    <t>Sobre Blanco P/Carta Timbrado 9.5x4 Pulgadas</t>
  </si>
  <si>
    <t>Sobre Blanco P/Carta Timbrado 9.5x12Pulgadas</t>
  </si>
  <si>
    <t>Sobre Manila 9 X 12</t>
  </si>
  <si>
    <t>Stick Notas Adhesivas 2x3"</t>
  </si>
  <si>
    <t>Stick Notas Adhesivas 3x3"</t>
  </si>
  <si>
    <t xml:space="preserve">Stick Notas Adhesivas 3x5" </t>
  </si>
  <si>
    <t>T-SHIRT  C/Logo Institucional Color Blanco</t>
  </si>
  <si>
    <t>T-SHIRT  C/Logo Institucional Color Azul</t>
  </si>
  <si>
    <t>Tablilla Plastica 8 1/2 x 11 ClipBoard</t>
  </si>
  <si>
    <t>Tarro D/Pared Acero Inoxidable</t>
  </si>
  <si>
    <t>Teclado Mouse Combo Dell</t>
  </si>
  <si>
    <t>Talonario P/Indicacion de Analiticas</t>
  </si>
  <si>
    <t>Talonario P/iRecetas Medicas</t>
  </si>
  <si>
    <t>Talonario Numerado P/Trabajos Especiales</t>
  </si>
  <si>
    <t>Talonario P/indicacion Medica 50 C/U</t>
  </si>
  <si>
    <t>NA</t>
  </si>
  <si>
    <t>Talonario D/Recibo Definitivo 100/1 Caja/chica</t>
  </si>
  <si>
    <t>Talonario D/Recibo Providional  100/1 Caja/Chica</t>
  </si>
  <si>
    <t>Tijera Negra Mediana 6 Pulgs.</t>
  </si>
  <si>
    <t>Tijera Roja</t>
  </si>
  <si>
    <t>Tinta P/Tampon Verde 60 ml.</t>
  </si>
  <si>
    <t>Tinta P/Tampon Rojo 30 ml.</t>
  </si>
  <si>
    <t>Tinta P/Tampon Roja 60 ml.</t>
  </si>
  <si>
    <t>Tinta P/Tampon Azul 60 ml.</t>
  </si>
  <si>
    <t>Tinta P/Tampon Negra</t>
  </si>
  <si>
    <t>Disco Duro 1.2 TB</t>
  </si>
  <si>
    <t>Disco Duro HP 600GB 15K</t>
  </si>
  <si>
    <t>Multimetro Digital</t>
  </si>
  <si>
    <r>
      <t>Toner Hp</t>
    </r>
    <r>
      <rPr>
        <b/>
        <sz val="20"/>
        <rFont val="Calibri"/>
        <family val="2"/>
        <scheme val="minor"/>
      </rPr>
      <t xml:space="preserve"> CE-410-A (305-A) </t>
    </r>
  </si>
  <si>
    <r>
      <t xml:space="preserve">Toner Xerox </t>
    </r>
    <r>
      <rPr>
        <b/>
        <sz val="20"/>
        <rFont val="Calibri"/>
        <family val="2"/>
        <scheme val="minor"/>
      </rPr>
      <t>106R01601</t>
    </r>
    <r>
      <rPr>
        <sz val="20"/>
        <rFont val="Calibri"/>
        <family val="2"/>
        <scheme val="minor"/>
      </rPr>
      <t xml:space="preserve"> </t>
    </r>
  </si>
  <si>
    <r>
      <t xml:space="preserve">Toner Xerox </t>
    </r>
    <r>
      <rPr>
        <b/>
        <sz val="20"/>
        <rFont val="Calibri"/>
        <family val="2"/>
        <scheme val="minor"/>
      </rPr>
      <t>106R0160</t>
    </r>
    <r>
      <rPr>
        <sz val="20"/>
        <rFont val="Calibri"/>
        <family val="2"/>
        <scheme val="minor"/>
      </rPr>
      <t>2</t>
    </r>
  </si>
  <si>
    <r>
      <t xml:space="preserve">Toner Xerox </t>
    </r>
    <r>
      <rPr>
        <b/>
        <sz val="20"/>
        <rFont val="Calibri"/>
        <family val="2"/>
        <scheme val="minor"/>
      </rPr>
      <t>106R01603</t>
    </r>
    <r>
      <rPr>
        <sz val="20"/>
        <rFont val="Calibri"/>
        <family val="2"/>
        <scheme val="minor"/>
      </rPr>
      <t xml:space="preserve"> Negro</t>
    </r>
  </si>
  <si>
    <r>
      <t xml:space="preserve">Toner Xerox </t>
    </r>
    <r>
      <rPr>
        <b/>
        <sz val="20"/>
        <rFont val="Calibri"/>
        <family val="2"/>
        <scheme val="minor"/>
      </rPr>
      <t>106R01604</t>
    </r>
  </si>
  <si>
    <r>
      <t xml:space="preserve">Toner </t>
    </r>
    <r>
      <rPr>
        <b/>
        <sz val="20"/>
        <rFont val="Calibri"/>
        <family val="2"/>
        <scheme val="minor"/>
      </rPr>
      <t>106R01631</t>
    </r>
    <r>
      <rPr>
        <sz val="20"/>
        <rFont val="Calibri"/>
        <family val="2"/>
        <scheme val="minor"/>
      </rPr>
      <t xml:space="preserve"> Azul (xerox)</t>
    </r>
  </si>
  <si>
    <r>
      <t xml:space="preserve">Toner </t>
    </r>
    <r>
      <rPr>
        <b/>
        <sz val="20"/>
        <rFont val="Calibri"/>
        <family val="2"/>
        <scheme val="minor"/>
      </rPr>
      <t>106R01632</t>
    </r>
    <r>
      <rPr>
        <sz val="20"/>
        <rFont val="Calibri"/>
        <family val="2"/>
        <scheme val="minor"/>
      </rPr>
      <t xml:space="preserve"> Magenta</t>
    </r>
  </si>
  <si>
    <r>
      <t xml:space="preserve">Toner </t>
    </r>
    <r>
      <rPr>
        <b/>
        <sz val="20"/>
        <rFont val="Calibri"/>
        <family val="2"/>
        <scheme val="minor"/>
      </rPr>
      <t>106R01633</t>
    </r>
    <r>
      <rPr>
        <sz val="20"/>
        <rFont val="Calibri"/>
        <family val="2"/>
        <scheme val="minor"/>
      </rPr>
      <t xml:space="preserve"> Amarillo</t>
    </r>
  </si>
  <si>
    <r>
      <t xml:space="preserve">Toner </t>
    </r>
    <r>
      <rPr>
        <b/>
        <sz val="20"/>
        <rFont val="Calibri"/>
        <family val="2"/>
        <scheme val="minor"/>
      </rPr>
      <t>106R01634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</si>
  <si>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106R02722</t>
    </r>
    <r>
      <rPr>
        <sz val="20"/>
        <rFont val="Calibri"/>
        <family val="2"/>
        <scheme val="minor"/>
      </rPr>
      <t xml:space="preserve"> (Xerox)</t>
    </r>
  </si>
  <si>
    <r>
      <t xml:space="preserve">Toner </t>
    </r>
    <r>
      <rPr>
        <b/>
        <sz val="20"/>
        <rFont val="Calibri"/>
        <family val="2"/>
        <scheme val="minor"/>
      </rPr>
      <t>106R02723</t>
    </r>
    <r>
      <rPr>
        <sz val="20"/>
        <rFont val="Calibri"/>
        <family val="2"/>
        <scheme val="minor"/>
      </rPr>
      <t xml:space="preserve"> (Xerox)</t>
    </r>
  </si>
  <si>
    <r>
      <t>Toner</t>
    </r>
    <r>
      <rPr>
        <b/>
        <sz val="20"/>
        <rFont val="Calibri"/>
        <family val="2"/>
        <scheme val="minor"/>
      </rPr>
      <t xml:space="preserve"> 24018H</t>
    </r>
    <r>
      <rPr>
        <sz val="20"/>
        <rFont val="Calibri"/>
        <family val="2"/>
        <scheme val="minor"/>
      </rPr>
      <t>L</t>
    </r>
  </si>
  <si>
    <r>
      <t xml:space="preserve">Toner </t>
    </r>
    <r>
      <rPr>
        <b/>
        <sz val="20"/>
        <rFont val="Calibri"/>
        <family val="2"/>
        <scheme val="minor"/>
      </rPr>
      <t>24018S</t>
    </r>
    <r>
      <rPr>
        <sz val="20"/>
        <rFont val="Calibri"/>
        <family val="2"/>
        <scheme val="minor"/>
      </rPr>
      <t>L</t>
    </r>
  </si>
  <si>
    <r>
      <t xml:space="preserve">Toner </t>
    </r>
    <r>
      <rPr>
        <b/>
        <sz val="20"/>
        <rFont val="Calibri"/>
        <family val="2"/>
        <scheme val="minor"/>
      </rPr>
      <t>CB436A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36-A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</si>
  <si>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CE285A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85-A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</si>
  <si>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CE310A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</si>
  <si>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CE311A</t>
    </r>
    <r>
      <rPr>
        <sz val="20"/>
        <rFont val="Calibri"/>
        <family val="2"/>
        <scheme val="minor"/>
      </rPr>
      <t xml:space="preserve"> Azul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</si>
  <si>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CE312A</t>
    </r>
    <r>
      <rPr>
        <sz val="20"/>
        <rFont val="Calibri"/>
        <family val="2"/>
        <scheme val="minor"/>
      </rPr>
      <t xml:space="preserve"> Amarillo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</si>
  <si>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CE313A</t>
    </r>
    <r>
      <rPr>
        <sz val="20"/>
        <rFont val="Calibri"/>
        <family val="2"/>
        <scheme val="minor"/>
      </rPr>
      <t xml:space="preserve"> Magenta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</si>
  <si>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CE-320A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128-A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</si>
  <si>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CE321A A</t>
    </r>
    <r>
      <rPr>
        <sz val="20"/>
        <rFont val="Calibri"/>
        <family val="2"/>
        <scheme val="minor"/>
      </rPr>
      <t xml:space="preserve">zul  </t>
    </r>
    <r>
      <rPr>
        <b/>
        <sz val="20"/>
        <color indexed="8"/>
        <rFont val="Calibri"/>
        <family val="2"/>
      </rPr>
      <t>(128-A)</t>
    </r>
  </si>
  <si>
    <r>
      <t xml:space="preserve">Toner </t>
    </r>
    <r>
      <rPr>
        <b/>
        <sz val="20"/>
        <rFont val="Calibri"/>
        <family val="2"/>
        <scheme val="minor"/>
      </rPr>
      <t>CE322A</t>
    </r>
    <r>
      <rPr>
        <sz val="20"/>
        <rFont val="Calibri"/>
        <family val="2"/>
        <scheme val="minor"/>
      </rPr>
      <t xml:space="preserve"> Amarillo  </t>
    </r>
    <r>
      <rPr>
        <b/>
        <sz val="20"/>
        <color indexed="8"/>
        <rFont val="Calibri"/>
        <family val="2"/>
      </rPr>
      <t>(128-A)</t>
    </r>
  </si>
  <si>
    <r>
      <t xml:space="preserve">Toner </t>
    </r>
    <r>
      <rPr>
        <b/>
        <sz val="20"/>
        <rFont val="Calibri"/>
        <family val="2"/>
        <scheme val="minor"/>
      </rPr>
      <t>CE323A</t>
    </r>
    <r>
      <rPr>
        <sz val="20"/>
        <rFont val="Calibri"/>
        <family val="2"/>
        <scheme val="minor"/>
      </rPr>
      <t xml:space="preserve">  Magenta  </t>
    </r>
    <r>
      <rPr>
        <b/>
        <sz val="20"/>
        <color indexed="8"/>
        <rFont val="Calibri"/>
        <family val="2"/>
      </rPr>
      <t>(128-A)</t>
    </r>
  </si>
  <si>
    <r>
      <t xml:space="preserve">Toner </t>
    </r>
    <r>
      <rPr>
        <b/>
        <sz val="20"/>
        <rFont val="Calibri"/>
        <family val="2"/>
        <scheme val="minor"/>
      </rPr>
      <t>CE505A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05-A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</si>
  <si>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CF283A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</si>
  <si>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CF380A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</si>
  <si>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CF381A A</t>
    </r>
    <r>
      <rPr>
        <sz val="20"/>
        <rFont val="Calibri"/>
        <family val="2"/>
        <scheme val="minor"/>
      </rPr>
      <t>zul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</si>
  <si>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CF382A</t>
    </r>
    <r>
      <rPr>
        <sz val="20"/>
        <rFont val="Calibri"/>
        <family val="2"/>
        <scheme val="minor"/>
      </rPr>
      <t xml:space="preserve"> Amarillo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</si>
  <si>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CF383A</t>
    </r>
    <r>
      <rPr>
        <sz val="20"/>
        <rFont val="Calibri"/>
        <family val="2"/>
        <scheme val="minor"/>
      </rPr>
      <t xml:space="preserve"> Magenta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</si>
  <si>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CF410-A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</si>
  <si>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CF411-A</t>
    </r>
    <r>
      <rPr>
        <sz val="20"/>
        <rFont val="Calibri"/>
        <family val="2"/>
        <scheme val="minor"/>
      </rPr>
      <t xml:space="preserve"> Azul</t>
    </r>
  </si>
  <si>
    <r>
      <t>Toner</t>
    </r>
    <r>
      <rPr>
        <b/>
        <sz val="20"/>
        <rFont val="Calibri"/>
        <family val="2"/>
        <scheme val="minor"/>
      </rPr>
      <t xml:space="preserve"> CF412-A A</t>
    </r>
    <r>
      <rPr>
        <sz val="20"/>
        <rFont val="Calibri"/>
        <family val="2"/>
        <scheme val="minor"/>
      </rPr>
      <t>marillo</t>
    </r>
  </si>
  <si>
    <r>
      <t xml:space="preserve">Toner </t>
    </r>
    <r>
      <rPr>
        <b/>
        <sz val="20"/>
        <rFont val="Calibri"/>
        <family val="2"/>
        <scheme val="minor"/>
      </rPr>
      <t>CF413-A M</t>
    </r>
    <r>
      <rPr>
        <sz val="20"/>
        <rFont val="Calibri"/>
        <family val="2"/>
        <scheme val="minor"/>
      </rPr>
      <t>agenta</t>
    </r>
  </si>
  <si>
    <r>
      <t xml:space="preserve">Toner </t>
    </r>
    <r>
      <rPr>
        <b/>
        <sz val="20"/>
        <rFont val="Calibri"/>
        <family val="2"/>
        <scheme val="minor"/>
      </rPr>
      <t>FO/UX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15CR</t>
    </r>
  </si>
  <si>
    <r>
      <t xml:space="preserve">Toner </t>
    </r>
    <r>
      <rPr>
        <b/>
        <sz val="20"/>
        <rFont val="Calibri"/>
        <family val="2"/>
        <scheme val="minor"/>
      </rPr>
      <t>FS4200DN</t>
    </r>
  </si>
  <si>
    <r>
      <t>Toner</t>
    </r>
    <r>
      <rPr>
        <b/>
        <sz val="20"/>
        <rFont val="Calibri"/>
        <family val="2"/>
        <scheme val="minor"/>
      </rPr>
      <t xml:space="preserve"> GPR22</t>
    </r>
  </si>
  <si>
    <r>
      <t xml:space="preserve">Toner </t>
    </r>
    <r>
      <rPr>
        <b/>
        <sz val="20"/>
        <rFont val="Calibri"/>
        <family val="2"/>
        <scheme val="minor"/>
      </rPr>
      <t>GPR35</t>
    </r>
  </si>
  <si>
    <r>
      <t xml:space="preserve">Toner </t>
    </r>
    <r>
      <rPr>
        <b/>
        <sz val="20"/>
        <rFont val="Calibri"/>
        <family val="2"/>
        <scheme val="minor"/>
      </rPr>
      <t>GPR39</t>
    </r>
  </si>
  <si>
    <r>
      <t xml:space="preserve">Toner </t>
    </r>
    <r>
      <rPr>
        <b/>
        <sz val="20"/>
        <rFont val="Calibri"/>
        <family val="2"/>
        <scheme val="minor"/>
      </rPr>
      <t>Q2612A N</t>
    </r>
    <r>
      <rPr>
        <sz val="20"/>
        <rFont val="Calibri"/>
        <family val="2"/>
        <scheme val="minor"/>
      </rPr>
      <t>egro</t>
    </r>
  </si>
  <si>
    <r>
      <t xml:space="preserve">Toner </t>
    </r>
    <r>
      <rPr>
        <b/>
        <sz val="20"/>
        <rFont val="Calibri"/>
        <family val="2"/>
        <scheme val="minor"/>
      </rPr>
      <t>Q7553A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</si>
  <si>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TF3122</t>
    </r>
    <r>
      <rPr>
        <sz val="20"/>
        <rFont val="Calibri"/>
        <family val="2"/>
        <scheme val="minor"/>
      </rPr>
      <t xml:space="preserve"> (Kyocera)</t>
    </r>
  </si>
  <si>
    <r>
      <t xml:space="preserve">Toner </t>
    </r>
    <r>
      <rPr>
        <b/>
        <sz val="20"/>
        <rFont val="Calibri"/>
        <family val="2"/>
        <scheme val="minor"/>
      </rPr>
      <t>CF237-A</t>
    </r>
  </si>
  <si>
    <r>
      <t xml:space="preserve">Toner </t>
    </r>
    <r>
      <rPr>
        <b/>
        <sz val="20"/>
        <rFont val="Calibri"/>
        <family val="2"/>
        <scheme val="minor"/>
      </rPr>
      <t>TK-5222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</si>
  <si>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TK-5222</t>
    </r>
    <r>
      <rPr>
        <sz val="20"/>
        <rFont val="Calibri"/>
        <family val="2"/>
        <scheme val="minor"/>
      </rPr>
      <t xml:space="preserve"> Azul</t>
    </r>
  </si>
  <si>
    <r>
      <t xml:space="preserve">Toner </t>
    </r>
    <r>
      <rPr>
        <b/>
        <sz val="20"/>
        <rFont val="Calibri"/>
        <family val="2"/>
        <scheme val="minor"/>
      </rPr>
      <t>TK-5222</t>
    </r>
    <r>
      <rPr>
        <sz val="20"/>
        <rFont val="Calibri"/>
        <family val="2"/>
        <scheme val="minor"/>
      </rPr>
      <t xml:space="preserve">  Magenta</t>
    </r>
  </si>
  <si>
    <r>
      <t xml:space="preserve">Toner </t>
    </r>
    <r>
      <rPr>
        <b/>
        <sz val="20"/>
        <rFont val="Calibri"/>
        <family val="2"/>
        <scheme val="minor"/>
      </rPr>
      <t xml:space="preserve">TK-5222  </t>
    </r>
    <r>
      <rPr>
        <sz val="20"/>
        <rFont val="Calibri"/>
        <family val="2"/>
        <scheme val="minor"/>
      </rPr>
      <t>Amarillo</t>
    </r>
  </si>
  <si>
    <r>
      <t xml:space="preserve">Toner </t>
    </r>
    <r>
      <rPr>
        <b/>
        <sz val="20"/>
        <color theme="1"/>
        <rFont val="Calibri"/>
        <family val="2"/>
        <scheme val="minor"/>
      </rPr>
      <t xml:space="preserve"> TK-5152</t>
    </r>
    <r>
      <rPr>
        <sz val="20"/>
        <rFont val="Calibri"/>
        <family val="2"/>
        <scheme val="minor"/>
      </rPr>
      <t xml:space="preserve"> Amarillo</t>
    </r>
  </si>
  <si>
    <r>
      <t xml:space="preserve">Toner  </t>
    </r>
    <r>
      <rPr>
        <b/>
        <sz val="20"/>
        <color theme="1"/>
        <rFont val="Calibri"/>
        <family val="2"/>
        <scheme val="minor"/>
      </rPr>
      <t>TK-5152</t>
    </r>
    <r>
      <rPr>
        <sz val="20"/>
        <color theme="1"/>
        <rFont val="Calibri"/>
        <family val="2"/>
        <scheme val="minor"/>
      </rPr>
      <t xml:space="preserve"> Azul</t>
    </r>
  </si>
  <si>
    <r>
      <t xml:space="preserve">Toner  </t>
    </r>
    <r>
      <rPr>
        <b/>
        <sz val="20"/>
        <color theme="1"/>
        <rFont val="Calibri"/>
        <family val="2"/>
        <scheme val="minor"/>
      </rPr>
      <t>TK-5152</t>
    </r>
    <r>
      <rPr>
        <sz val="20"/>
        <color theme="1"/>
        <rFont val="Calibri"/>
        <family val="2"/>
        <scheme val="minor"/>
      </rPr>
      <t xml:space="preserve"> Negro</t>
    </r>
  </si>
  <si>
    <r>
      <t xml:space="preserve">Toner  </t>
    </r>
    <r>
      <rPr>
        <b/>
        <sz val="20"/>
        <color theme="1"/>
        <rFont val="Calibri"/>
        <family val="2"/>
        <scheme val="minor"/>
      </rPr>
      <t>TK-5152</t>
    </r>
    <r>
      <rPr>
        <sz val="20"/>
        <color theme="1"/>
        <rFont val="Calibri"/>
        <family val="2"/>
        <scheme val="minor"/>
      </rPr>
      <t xml:space="preserve"> Magenta</t>
    </r>
  </si>
  <si>
    <r>
      <t xml:space="preserve">Toner Negro </t>
    </r>
    <r>
      <rPr>
        <b/>
        <sz val="20"/>
        <rFont val="Calibri"/>
        <family val="2"/>
        <scheme val="minor"/>
      </rPr>
      <t>TK-3182</t>
    </r>
  </si>
  <si>
    <t>23/09/203</t>
  </si>
  <si>
    <r>
      <t>Toner Negro</t>
    </r>
    <r>
      <rPr>
        <b/>
        <sz val="20"/>
        <rFont val="Calibri"/>
        <family val="2"/>
        <scheme val="minor"/>
      </rPr>
      <t xml:space="preserve"> TK-3132</t>
    </r>
  </si>
  <si>
    <r>
      <t xml:space="preserve">Toner Negro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1175</t>
    </r>
  </si>
  <si>
    <r>
      <t xml:space="preserve">Toner Negro </t>
    </r>
    <r>
      <rPr>
        <b/>
        <sz val="20"/>
        <rFont val="Calibri"/>
        <family val="2"/>
        <scheme val="minor"/>
      </rPr>
      <t>TK-3192</t>
    </r>
  </si>
  <si>
    <r>
      <t xml:space="preserve">Toner Negro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3190</t>
    </r>
  </si>
  <si>
    <r>
      <t xml:space="preserve">Toner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5282</t>
    </r>
    <r>
      <rPr>
        <sz val="20"/>
        <rFont val="Calibri"/>
        <family val="2"/>
        <scheme val="minor"/>
      </rPr>
      <t xml:space="preserve"> Negro</t>
    </r>
  </si>
  <si>
    <r>
      <t xml:space="preserve">Toner 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 xml:space="preserve">5282 </t>
    </r>
    <r>
      <rPr>
        <sz val="20"/>
        <rFont val="Calibri"/>
        <family val="2"/>
        <scheme val="minor"/>
      </rPr>
      <t>Azul</t>
    </r>
  </si>
  <si>
    <r>
      <t xml:space="preserve">Toner </t>
    </r>
    <r>
      <rPr>
        <b/>
        <sz val="20"/>
        <rFont val="Calibri"/>
        <family val="2"/>
        <scheme val="minor"/>
      </rPr>
      <t xml:space="preserve">TK-5282 </t>
    </r>
    <r>
      <rPr>
        <sz val="20"/>
        <rFont val="Calibri"/>
        <family val="2"/>
        <scheme val="minor"/>
      </rPr>
      <t>Amarillo</t>
    </r>
  </si>
  <si>
    <r>
      <t xml:space="preserve">Toner  </t>
    </r>
    <r>
      <rPr>
        <b/>
        <sz val="20"/>
        <rFont val="Calibri"/>
        <family val="2"/>
        <scheme val="minor"/>
      </rPr>
      <t>TK-5282</t>
    </r>
    <r>
      <rPr>
        <sz val="20"/>
        <rFont val="Calibri"/>
        <family val="2"/>
        <scheme val="minor"/>
      </rPr>
      <t xml:space="preserve"> Magenta</t>
    </r>
  </si>
  <si>
    <t>Yoyos Plasticos P/Carnet Logo INABIMA</t>
  </si>
  <si>
    <t>Ácido Muriático Galon</t>
  </si>
  <si>
    <t>Galones</t>
  </si>
  <si>
    <t>Alcohol Isopropilico 95%</t>
  </si>
  <si>
    <t>RD$708,00</t>
  </si>
  <si>
    <t>Alcohol Isopropilico 70%</t>
  </si>
  <si>
    <t>RD$401,20</t>
  </si>
  <si>
    <t>Alcohol P/Mano</t>
  </si>
  <si>
    <t>Funda</t>
  </si>
  <si>
    <t>Algodón 14 Grs.</t>
  </si>
  <si>
    <t>Sanitizante Color Amarillo</t>
  </si>
  <si>
    <t xml:space="preserve">Sanitizante Gel 1000 ML </t>
  </si>
  <si>
    <t>Santizante Gel(Manitas Limpias)</t>
  </si>
  <si>
    <t>Sanitizante Gel  (Manitas Limpias) 8 Oz Caja 6/1</t>
  </si>
  <si>
    <t>Ambientador en spray 8 OZ</t>
  </si>
  <si>
    <t>Ambientador Automatico P/Dispensador 6.2 Oz</t>
  </si>
  <si>
    <t>Ambientador + Dispensador (Kit)</t>
  </si>
  <si>
    <t>Cepillos Para Escobillones</t>
  </si>
  <si>
    <t>Cepillos Para Limpiar</t>
  </si>
  <si>
    <t>Cepillo Para Inodoro</t>
  </si>
  <si>
    <t>Zafacon  de Metal (Cesta)</t>
  </si>
  <si>
    <t>Zafacon Plastico 15 litros C/T Pedal (Cesta)</t>
  </si>
  <si>
    <t>Zafacon Plastico 30 litros C/T Pedal (Cesta)</t>
  </si>
  <si>
    <t>Cooland Galon</t>
  </si>
  <si>
    <r>
      <t>Desinfectante Liquido Aromático(</t>
    </r>
    <r>
      <rPr>
        <b/>
        <sz val="20"/>
        <rFont val="Calibri"/>
        <family val="2"/>
        <scheme val="minor"/>
      </rPr>
      <t>Mistolin</t>
    </r>
    <r>
      <rPr>
        <sz val="20"/>
        <rFont val="Calibri"/>
        <family val="2"/>
        <scheme val="minor"/>
      </rPr>
      <t>)</t>
    </r>
  </si>
  <si>
    <r>
      <t>Limpiador de Ceramicas (</t>
    </r>
    <r>
      <rPr>
        <b/>
        <sz val="20"/>
        <rFont val="Calibri"/>
        <family val="2"/>
        <scheme val="minor"/>
      </rPr>
      <t>Decalin</t>
    </r>
    <r>
      <rPr>
        <sz val="20"/>
        <rFont val="Calibri"/>
        <family val="2"/>
        <scheme val="minor"/>
      </rPr>
      <t>)</t>
    </r>
  </si>
  <si>
    <r>
      <t>Desinfectante Spray (</t>
    </r>
    <r>
      <rPr>
        <b/>
        <sz val="20"/>
        <rFont val="Calibri"/>
        <family val="2"/>
        <scheme val="minor"/>
      </rPr>
      <t>Lyso</t>
    </r>
    <r>
      <rPr>
        <sz val="20"/>
        <rFont val="Calibri"/>
        <family val="2"/>
        <scheme val="minor"/>
      </rPr>
      <t>l)</t>
    </r>
  </si>
  <si>
    <r>
      <t>Desinfectante P/Piso</t>
    </r>
    <r>
      <rPr>
        <b/>
        <sz val="20"/>
        <color indexed="8"/>
        <rFont val="Calibri"/>
        <family val="2"/>
      </rPr>
      <t xml:space="preserve"> (Cloro)</t>
    </r>
  </si>
  <si>
    <t>Detergente de 2 Libra (Granel)</t>
  </si>
  <si>
    <t>Detergente de 2 Libra</t>
  </si>
  <si>
    <t>47 131803</t>
  </si>
  <si>
    <t>Detergente de 900 Grs.</t>
  </si>
  <si>
    <t>RD$.3,398.4</t>
  </si>
  <si>
    <t>Dispensador Jabón en Espuma</t>
  </si>
  <si>
    <t>Dispensador jabón P/Baño</t>
  </si>
  <si>
    <t>Dispensador jabón liquido 1000 ML</t>
  </si>
  <si>
    <t>Dispensador P/Ambientador Automatico</t>
  </si>
  <si>
    <t>Dispensador P/Papel Higienico P/ Baños</t>
  </si>
  <si>
    <t>Dispensador P/Papel Higienico Jumbo</t>
  </si>
  <si>
    <t>Dispensador P/Papel Toalla Precortada</t>
  </si>
  <si>
    <t>Dispensador Servilletas de Baño</t>
  </si>
  <si>
    <t>Escobas Plasticas</t>
  </si>
  <si>
    <t>Esponja de Cocina</t>
  </si>
  <si>
    <t>Brillo Verde C/Esponja (Esponja C/Brillo Verde)</t>
  </si>
  <si>
    <t>RD$29,50</t>
  </si>
  <si>
    <t>RD$1,415,00</t>
  </si>
  <si>
    <t>Espuma Limpiadora (Foam cleaner para carro)</t>
  </si>
  <si>
    <t>Espuma Limpiadora  Spray</t>
  </si>
  <si>
    <t>Fundas de Basura 28 x25 Galones</t>
  </si>
  <si>
    <t>Paq.(100/1)</t>
  </si>
  <si>
    <t>Fundas de Basura 35 Galones</t>
  </si>
  <si>
    <t>Fundas de Basura 55 Galones</t>
  </si>
  <si>
    <t>Paq. (100/1)</t>
  </si>
  <si>
    <t xml:space="preserve">Fundas de Basuras Rojas  33  Galones 100/1 </t>
  </si>
  <si>
    <t>20/06/202</t>
  </si>
  <si>
    <t xml:space="preserve">Fundas de Basuras Rojas  13 Galones 100/1 </t>
  </si>
  <si>
    <t>Guantes para Limpiar D/Manos</t>
  </si>
  <si>
    <t>Pares</t>
  </si>
  <si>
    <t>Guantes de Látex</t>
  </si>
  <si>
    <t>Cajas 100/1</t>
  </si>
  <si>
    <t>Insecticida Spray 400 ml</t>
  </si>
  <si>
    <t>Jabon Liquido en Espuma Tork 1000 ML S1</t>
  </si>
  <si>
    <t>Jabón  Liquido en Espuma Tork 1000 ML S4</t>
  </si>
  <si>
    <t>Jabón de Cuaba Liquido</t>
  </si>
  <si>
    <t>Jabón de P/Mano</t>
  </si>
  <si>
    <t>Jabón Rayado 1 Lib.</t>
  </si>
  <si>
    <t>Jabon Bola Azul</t>
  </si>
  <si>
    <t>Jabon Lavaplatos(Fregar)</t>
  </si>
  <si>
    <t>Lustra Mueble Spray</t>
  </si>
  <si>
    <t>Limpia Cristales Galon.</t>
  </si>
  <si>
    <t>Mochilla C/Cordon</t>
  </si>
  <si>
    <t>Bambalina con Mantel Integrado</t>
  </si>
  <si>
    <t>Manteles Rect. Blanco .</t>
  </si>
  <si>
    <t xml:space="preserve">Mascarillas NK-95 </t>
  </si>
  <si>
    <t>Mascarillas  Desechables 50/1</t>
  </si>
  <si>
    <t xml:space="preserve">Caja </t>
  </si>
  <si>
    <t>Papel Higienico Jumbo 4/1 Flia. Blanco</t>
  </si>
  <si>
    <t>Fardo</t>
  </si>
  <si>
    <t>Papel de Baño Higienico P/Dispensador Fardo</t>
  </si>
  <si>
    <t xml:space="preserve">Papel Higienico 250 Mts </t>
  </si>
  <si>
    <t>Rollos</t>
  </si>
  <si>
    <t>Piedras Desinfectantes P/ Tanques de Inodoro 5/1</t>
  </si>
  <si>
    <t>Pinol Galon</t>
  </si>
  <si>
    <t>Rastrillo Plastico</t>
  </si>
  <si>
    <t>Recolector de Basura</t>
  </si>
  <si>
    <t xml:space="preserve"> </t>
  </si>
  <si>
    <t>Solucion Salina 0.9% 500 ml</t>
  </si>
  <si>
    <t>Bolsa</t>
  </si>
  <si>
    <t>RD$79,29</t>
  </si>
  <si>
    <t>Suaper de Algodón No.32</t>
  </si>
  <si>
    <t>Suapers de Algodón No. 36</t>
  </si>
  <si>
    <t>Servilleta Multifold Scott 16/1</t>
  </si>
  <si>
    <t>Toalla Micrifibra Amarilla</t>
  </si>
  <si>
    <t>Servilleta de Mesa 10/500</t>
  </si>
  <si>
    <t>Servilleta de Mesa  500/1 Hogar</t>
  </si>
  <si>
    <t>Paquet.</t>
  </si>
  <si>
    <t>Cubeta P/Suapear</t>
  </si>
  <si>
    <t>Cubeta P/Suapear Exprimidora</t>
  </si>
  <si>
    <t>RD$2,853,06</t>
  </si>
  <si>
    <t xml:space="preserve"> RD11,413.00</t>
  </si>
  <si>
    <t xml:space="preserve">Papel Toalla  Cocina 20/1 Bingo  Precortado </t>
  </si>
  <si>
    <t xml:space="preserve">Fardo </t>
  </si>
  <si>
    <t>Papel Toalla Precortado 6/1 120 Mts Flia.(Aurora)</t>
  </si>
  <si>
    <t>22/09/202</t>
  </si>
  <si>
    <t>Porta Velas Pequeñas 5/1</t>
  </si>
  <si>
    <t>Paq.(5/1)</t>
  </si>
  <si>
    <t>Servilletas de Mano</t>
  </si>
  <si>
    <t>Vasos Nº4 Foam</t>
  </si>
  <si>
    <t>Vasos #5</t>
  </si>
  <si>
    <t>Cajas(50/50)</t>
  </si>
  <si>
    <t>Vasos #7</t>
  </si>
  <si>
    <t>Caja (50/50)</t>
  </si>
  <si>
    <t xml:space="preserve">Vasos de Papel Cono </t>
  </si>
  <si>
    <t>Vasos No.8 Biodegradable</t>
  </si>
  <si>
    <t>Caja (50/20)</t>
  </si>
  <si>
    <t>Vaso Termico de Acero Inoxidable</t>
  </si>
  <si>
    <t>Vela Perfumada Med. Env.Cristal Lavanda</t>
  </si>
  <si>
    <t>Vela Perfumada Med. Env. Cristal Floral Dream</t>
  </si>
  <si>
    <t>Vela Perfumada Med. Env. Cristal Vainilla</t>
  </si>
  <si>
    <t>Vela Perfumada Med. Env. Cristal Pine Forest</t>
  </si>
  <si>
    <t>Vela Perfumada Peq. Lata/Alum. 30/1 Vainilla</t>
  </si>
  <si>
    <t>Vela Perfumada Peq. Lata/Alum. 30/1 Hierba Fresca</t>
  </si>
  <si>
    <t>Total Entrada</t>
  </si>
  <si>
    <t>Total Salida</t>
  </si>
  <si>
    <t>Código</t>
  </si>
  <si>
    <t>DESCRIPCCION</t>
  </si>
  <si>
    <t>CANTIDAD</t>
  </si>
  <si>
    <t>ENTRADA</t>
  </si>
  <si>
    <t>SALIDA</t>
  </si>
  <si>
    <t>CONSOLIDADO</t>
  </si>
  <si>
    <t xml:space="preserve">PRECIO </t>
  </si>
  <si>
    <t>MONTO</t>
  </si>
  <si>
    <t>UNITARIO (RD$)</t>
  </si>
  <si>
    <t>TOTAL (RD$)</t>
  </si>
  <si>
    <t>AB-001</t>
  </si>
  <si>
    <t>Abre Boca Plástico</t>
  </si>
  <si>
    <t>AL-002</t>
  </si>
  <si>
    <t>Acrílico Liquido (Monómero)</t>
  </si>
  <si>
    <t>Galòn</t>
  </si>
  <si>
    <t>AL-003</t>
  </si>
  <si>
    <t>Potes</t>
  </si>
  <si>
    <t>AP-004</t>
  </si>
  <si>
    <t>Acrílico Polvo 62</t>
  </si>
  <si>
    <t xml:space="preserve">Libras </t>
  </si>
  <si>
    <t>AP-005</t>
  </si>
  <si>
    <t>Acrílico Polvo 65</t>
  </si>
  <si>
    <t>AP-006</t>
  </si>
  <si>
    <t>Acrílico Polvo 66</t>
  </si>
  <si>
    <t>AP-007</t>
  </si>
  <si>
    <t>Acrílico Polvo Rosado</t>
  </si>
  <si>
    <t>AP-008</t>
  </si>
  <si>
    <t>Acrílico Polvo Transparente</t>
  </si>
  <si>
    <t>AD-009</t>
  </si>
  <si>
    <t>Acrílico Dularay</t>
  </si>
  <si>
    <t>Kit</t>
  </si>
  <si>
    <t>AD-0010</t>
  </si>
  <si>
    <t>Agua Destilada Auto Clave</t>
  </si>
  <si>
    <t>AO-0011</t>
  </si>
  <si>
    <t xml:space="preserve">Agua Oxigenada </t>
  </si>
  <si>
    <t>AC-0012</t>
  </si>
  <si>
    <t>Agujas Cortas</t>
  </si>
  <si>
    <t>AD-0013</t>
  </si>
  <si>
    <t xml:space="preserve">Agujas de Irrigar </t>
  </si>
  <si>
    <t>AL-0014</t>
  </si>
  <si>
    <t>Agujas Largas</t>
  </si>
  <si>
    <t>AT-0015</t>
  </si>
  <si>
    <t>Alambre Trenzados</t>
  </si>
  <si>
    <t>AA-0016</t>
  </si>
  <si>
    <t>Alcohol al 95%</t>
  </si>
  <si>
    <t>AA-0017</t>
  </si>
  <si>
    <t>Alcohol al 70%</t>
  </si>
  <si>
    <t>A-0018</t>
  </si>
  <si>
    <t xml:space="preserve">Alginato </t>
  </si>
  <si>
    <t>AE-0019</t>
  </si>
  <si>
    <t>Algodón en Royito</t>
  </si>
  <si>
    <t>Cajas</t>
  </si>
  <si>
    <t>AD-0020</t>
  </si>
  <si>
    <t xml:space="preserve">Almohadones de Gaza </t>
  </si>
  <si>
    <t>A2-0021</t>
  </si>
  <si>
    <t>Anestesia 2% (DFL)</t>
  </si>
  <si>
    <t>Cajas 50/1</t>
  </si>
  <si>
    <t>A3-0022</t>
  </si>
  <si>
    <t>Anestesia 3% (DFL)</t>
  </si>
  <si>
    <t>A4-0023</t>
  </si>
  <si>
    <t>Anestesia 4% (DFL)</t>
  </si>
  <si>
    <t>AT-0024</t>
  </si>
  <si>
    <t>Anestesia tópica</t>
  </si>
  <si>
    <t>Espray</t>
  </si>
  <si>
    <t>AR-0025</t>
  </si>
  <si>
    <t>Antihemorrágicos reabsorbibles gel foum.</t>
  </si>
  <si>
    <t>Frasco</t>
  </si>
  <si>
    <t>AS-0026</t>
  </si>
  <si>
    <t>Ambientador Spray</t>
  </si>
  <si>
    <t>AI-0027</t>
  </si>
  <si>
    <t>Arco Inferior Niti 0.016 x 0.016</t>
  </si>
  <si>
    <t>Paquetes 10/1</t>
  </si>
  <si>
    <t>AI-0028</t>
  </si>
  <si>
    <t>Arco Inferior Niti 0.016 x 0.022</t>
  </si>
  <si>
    <t>AI-0029</t>
  </si>
  <si>
    <t>Arco Inferior Niti 0.017 x 0.025</t>
  </si>
  <si>
    <t>AD-0030</t>
  </si>
  <si>
    <t>Arcos de Acero Inferior 0.016</t>
  </si>
  <si>
    <t>AD-0031</t>
  </si>
  <si>
    <t>Arcos de Acero superior 0.017 x 0.025</t>
  </si>
  <si>
    <t>AD-0032</t>
  </si>
  <si>
    <t>Arcos de Acero Inferior 0.017 x 0.025</t>
  </si>
  <si>
    <t>AD-0033</t>
  </si>
  <si>
    <t>Arcos de Acero Inferior 0.018</t>
  </si>
  <si>
    <t>AD-0034</t>
  </si>
  <si>
    <t>Arcos de Acero Inferior 0.019 x 0.025</t>
  </si>
  <si>
    <t>AD-0035</t>
  </si>
  <si>
    <t>Arcos de Acero Superior 0.016</t>
  </si>
  <si>
    <t>AD-0036</t>
  </si>
  <si>
    <t>Arcos de Acero Superior 0.018</t>
  </si>
  <si>
    <t>AD-0037</t>
  </si>
  <si>
    <t>Arcos de Acero Superior 0.019 x 0.025</t>
  </si>
  <si>
    <t>AD-0038</t>
  </si>
  <si>
    <t xml:space="preserve">Arcos de Joung </t>
  </si>
  <si>
    <t>AI-0039</t>
  </si>
  <si>
    <t xml:space="preserve">Arcos Inferior Niti 0.012 </t>
  </si>
  <si>
    <t>AI-0040</t>
  </si>
  <si>
    <t xml:space="preserve">Arcos Inferior Niti 0.014 </t>
  </si>
  <si>
    <t>AI-0041</t>
  </si>
  <si>
    <t>Arcos Inferior Niti 0.016</t>
  </si>
  <si>
    <t>AI-0042</t>
  </si>
  <si>
    <t xml:space="preserve">Arcos Inferior Niti 0.019 x 0.025 </t>
  </si>
  <si>
    <t>AN-0043</t>
  </si>
  <si>
    <t>Arcos Niti Curva Inver. 0.16 x 0.22 Inferior</t>
  </si>
  <si>
    <t>AN-0044</t>
  </si>
  <si>
    <t>Arcos Niti Curva Inver. 0.16 x 0.22 Superior</t>
  </si>
  <si>
    <t>AN-0045</t>
  </si>
  <si>
    <t>Arcos Niti Curva Inversa 0.016 Inferior</t>
  </si>
  <si>
    <t>AN-0046</t>
  </si>
  <si>
    <t>Arcos Niti Curva Inversa 0.016 Superior</t>
  </si>
  <si>
    <t>AN-0047</t>
  </si>
  <si>
    <t>Arcos Niti Curva Inversa 0.017 x 0.025 Inferior</t>
  </si>
  <si>
    <t>AN-0048</t>
  </si>
  <si>
    <t>Arcos Niti Curva Inversa 0.017 x 0.025 Superior</t>
  </si>
  <si>
    <t>AN-0049</t>
  </si>
  <si>
    <t>Arcos Niti Curva Inversa 0.018 Inferior</t>
  </si>
  <si>
    <t>AN-0050</t>
  </si>
  <si>
    <t>Arcos Niti Curva Inversa 0.018 Superior</t>
  </si>
  <si>
    <t>AS-0051</t>
  </si>
  <si>
    <t xml:space="preserve">Arcos superior Niti 0.012 </t>
  </si>
  <si>
    <t>AS-0052</t>
  </si>
  <si>
    <t xml:space="preserve">Arcos Superior Niti 0.014 </t>
  </si>
  <si>
    <t>AS-0053</t>
  </si>
  <si>
    <t xml:space="preserve">Arcos Superior Niti 0.016 </t>
  </si>
  <si>
    <t>AS-0054</t>
  </si>
  <si>
    <t xml:space="preserve">Arcos Superior Niti 0.016 x 0.016 </t>
  </si>
  <si>
    <t>AS-0055</t>
  </si>
  <si>
    <t xml:space="preserve">Arcos Superior Niti 0.016 x 0.022 </t>
  </si>
  <si>
    <t>AS-0056</t>
  </si>
  <si>
    <t xml:space="preserve">Arcos Superior Niti 0.017 x 0.025 </t>
  </si>
  <si>
    <t>AS-0057</t>
  </si>
  <si>
    <t xml:space="preserve">Arcos Superior Niti 0.019 x 0.025 </t>
  </si>
  <si>
    <t>AG-0058</t>
  </si>
  <si>
    <t>Acido Grabado</t>
  </si>
  <si>
    <t>BD-0059</t>
  </si>
  <si>
    <t>Baberos Desechable</t>
  </si>
  <si>
    <t>Cajas 500/1</t>
  </si>
  <si>
    <t>BD-0060</t>
  </si>
  <si>
    <t>Banda de Celuloide</t>
  </si>
  <si>
    <t>Paquete 50/1</t>
  </si>
  <si>
    <t>BM-0061</t>
  </si>
  <si>
    <t>Banda Matrix de 1/4</t>
  </si>
  <si>
    <t>Rollo</t>
  </si>
  <si>
    <t>BD-0062</t>
  </si>
  <si>
    <t>Batas Desechable</t>
  </si>
  <si>
    <t>BD-0063</t>
  </si>
  <si>
    <t xml:space="preserve">Batas de Doctores de tela logo INABIMA </t>
  </si>
  <si>
    <t>B-0064</t>
  </si>
  <si>
    <t xml:space="preserve">Bonding </t>
  </si>
  <si>
    <t>BA-0065</t>
  </si>
  <si>
    <t>Bondy Al Bon</t>
  </si>
  <si>
    <t>BP-0066</t>
  </si>
  <si>
    <t>Bondy Ortodontico 3M 5ML</t>
  </si>
  <si>
    <t>BL-0067</t>
  </si>
  <si>
    <t>Botones Linguales</t>
  </si>
  <si>
    <t>BE-0068</t>
  </si>
  <si>
    <t>Blanqueamiento Endo-Dontico</t>
  </si>
  <si>
    <t>BO-0069</t>
  </si>
  <si>
    <t>Brackets Ortodoncia</t>
  </si>
  <si>
    <t>Juegos</t>
  </si>
  <si>
    <t>BP-0070</t>
  </si>
  <si>
    <t xml:space="preserve">Brochas Profilácticas </t>
  </si>
  <si>
    <t>Paquetes 144/1</t>
  </si>
  <si>
    <t>CP-0071</t>
  </si>
  <si>
    <t>Cadenas Para Baberos</t>
  </si>
  <si>
    <t>CE-0072</t>
  </si>
  <si>
    <t>Cadenetas Elásticas</t>
  </si>
  <si>
    <t>Royos</t>
  </si>
  <si>
    <t>CC-0073</t>
  </si>
  <si>
    <t>Cavit Cotosol</t>
  </si>
  <si>
    <t>CQ-0074</t>
  </si>
  <si>
    <t>Cemento Quirúrgico (COE-PAK)</t>
  </si>
  <si>
    <t>CT-0075</t>
  </si>
  <si>
    <t>Cemento Provisional</t>
  </si>
  <si>
    <t>CE-0076</t>
  </si>
  <si>
    <t>Cemento Endodóntico Resinoso</t>
  </si>
  <si>
    <t>CE-0077</t>
  </si>
  <si>
    <t>Cemento Endodóntico Adseal</t>
  </si>
  <si>
    <t>CT-0078</t>
  </si>
  <si>
    <t>Cemento Theracen</t>
  </si>
  <si>
    <t>CP-0079</t>
  </si>
  <si>
    <t>Cepillos Pequeños de Uñas</t>
  </si>
  <si>
    <t>CG-0080</t>
  </si>
  <si>
    <t>Cepillos Grandes para Casa</t>
  </si>
  <si>
    <t>CP-0081</t>
  </si>
  <si>
    <t>Chasis para Radiografía Lateral de Cráneo</t>
  </si>
  <si>
    <t>CL-0082</t>
  </si>
  <si>
    <t xml:space="preserve">Clip Labial </t>
  </si>
  <si>
    <t>CD-0083</t>
  </si>
  <si>
    <t>Copitas de Goma con Mandril</t>
  </si>
  <si>
    <t>Paquete 144/1</t>
  </si>
  <si>
    <t>CD-0084</t>
  </si>
  <si>
    <t>Copas de Goma</t>
  </si>
  <si>
    <t>CD-0085</t>
  </si>
  <si>
    <t xml:space="preserve">Conos de Papel #35  </t>
  </si>
  <si>
    <t>kit</t>
  </si>
  <si>
    <t>CD-0086</t>
  </si>
  <si>
    <t>Conos de Papel #40</t>
  </si>
  <si>
    <t>CD-0087</t>
  </si>
  <si>
    <t xml:space="preserve">Conos de Papel #45 </t>
  </si>
  <si>
    <t>CD-0088</t>
  </si>
  <si>
    <t>Conos de Papel #55</t>
  </si>
  <si>
    <t>CD-0089</t>
  </si>
  <si>
    <t>Conos de Papel #60</t>
  </si>
  <si>
    <t>CD-0090</t>
  </si>
  <si>
    <t>Conos de Papel #70</t>
  </si>
  <si>
    <t>CD-0091</t>
  </si>
  <si>
    <t>Conos de Papel #80</t>
  </si>
  <si>
    <t>CD-0092</t>
  </si>
  <si>
    <t>Cubetas de Flúor Amarillas</t>
  </si>
  <si>
    <t>CD-0093</t>
  </si>
  <si>
    <t>Cubetas de Flúor Azules</t>
  </si>
  <si>
    <t>CD-0094</t>
  </si>
  <si>
    <t>Cubetas de Flúor Blancas</t>
  </si>
  <si>
    <t>CD-0095</t>
  </si>
  <si>
    <t>Cubetas de Impresión de Metal</t>
  </si>
  <si>
    <t>CT-0096</t>
  </si>
  <si>
    <t>Cubetas Taco de Goma (Moldedoras)</t>
  </si>
  <si>
    <t>CD-0097</t>
  </si>
  <si>
    <t>Cubetas De Impresión Plástica</t>
  </si>
  <si>
    <t>CD-0098</t>
  </si>
  <si>
    <t>Cuñas de Madera</t>
  </si>
  <si>
    <t>CD-0099</t>
  </si>
  <si>
    <t>Cuñas de Rotación</t>
  </si>
  <si>
    <t>DD-00100</t>
  </si>
  <si>
    <t>Dientes de Provisionales (cajas)</t>
  </si>
  <si>
    <t xml:space="preserve">Cajas </t>
  </si>
  <si>
    <t>DD-00101</t>
  </si>
  <si>
    <t>Dique de Goma</t>
  </si>
  <si>
    <t>Cajas 36/1</t>
  </si>
  <si>
    <t>DC-00102</t>
  </si>
  <si>
    <t>Discos Carborundo</t>
  </si>
  <si>
    <t>DD-00103</t>
  </si>
  <si>
    <t>Discos de Lija para Provisionales</t>
  </si>
  <si>
    <t>DD-00104</t>
  </si>
  <si>
    <t xml:space="preserve">Discos Diamantes </t>
  </si>
  <si>
    <t>D-00105</t>
  </si>
  <si>
    <t xml:space="preserve">Dycal </t>
  </si>
  <si>
    <t>E-00106</t>
  </si>
  <si>
    <t>EDTA 20ML</t>
  </si>
  <si>
    <t>ED-00107</t>
  </si>
  <si>
    <t>Ejectores de Alta</t>
  </si>
  <si>
    <t>Paquetes 25/1</t>
  </si>
  <si>
    <t>ED-00108</t>
  </si>
  <si>
    <t xml:space="preserve">Ejectores de Baja </t>
  </si>
  <si>
    <t>Paquetes 100/1</t>
  </si>
  <si>
    <t>E-00109</t>
  </si>
  <si>
    <t xml:space="preserve">Elastómeros </t>
  </si>
  <si>
    <t>BL-00110</t>
  </si>
  <si>
    <t>Baja Lengua Desechable</t>
  </si>
  <si>
    <t>Caja 100/1</t>
  </si>
  <si>
    <t>EI-00111</t>
  </si>
  <si>
    <t>Endo ICE 200ML</t>
  </si>
  <si>
    <t xml:space="preserve">Frasco </t>
  </si>
  <si>
    <t>EM-00112</t>
  </si>
  <si>
    <t>ENDO-CLEAN METALICO</t>
  </si>
  <si>
    <t>ED-00113</t>
  </si>
  <si>
    <t>Espátulas de Metal de Alginato</t>
  </si>
  <si>
    <t>EP-00114</t>
  </si>
  <si>
    <t>Espátulas Plásticas de Alginato</t>
  </si>
  <si>
    <t>E1-00115</t>
  </si>
  <si>
    <t>Eugenol 20ML</t>
  </si>
  <si>
    <t>FE-00116</t>
  </si>
  <si>
    <t>Flúor en Gel Acidulado 500ML</t>
  </si>
  <si>
    <t>FT-00117</t>
  </si>
  <si>
    <t>Fluorseal Theracal</t>
  </si>
  <si>
    <t>F-00118</t>
  </si>
  <si>
    <t xml:space="preserve">Formocresol </t>
  </si>
  <si>
    <t>Frascos</t>
  </si>
  <si>
    <t>F3-00119</t>
  </si>
  <si>
    <t>Fresa 3168 (Prótesis)</t>
  </si>
  <si>
    <t>FC-00120</t>
  </si>
  <si>
    <t>Fresa Carburo # 8 HP de Micromotor</t>
  </si>
  <si>
    <t>FC-00121</t>
  </si>
  <si>
    <t>Fresa Carburo # 8 SL  de Turbina</t>
  </si>
  <si>
    <t>FD-00122</t>
  </si>
  <si>
    <t>Fresa de Pulido de Resina</t>
  </si>
  <si>
    <t>FD-00123</t>
  </si>
  <si>
    <t>Fresa de Pulido 6006</t>
  </si>
  <si>
    <t>FD-00124</t>
  </si>
  <si>
    <t>Fresa de Tallado de Prótesis</t>
  </si>
  <si>
    <t>F0-00125</t>
  </si>
  <si>
    <t>Fresa 026M (3131)</t>
  </si>
  <si>
    <t>F1-00126</t>
  </si>
  <si>
    <t>Fresa 1063 Tronco Cónica</t>
  </si>
  <si>
    <t>F2-00127</t>
  </si>
  <si>
    <t>Fresa 2068</t>
  </si>
  <si>
    <t>F2-00128</t>
  </si>
  <si>
    <t>Fresa 2131</t>
  </si>
  <si>
    <t>F2-00129</t>
  </si>
  <si>
    <t>Fresa 2200</t>
  </si>
  <si>
    <t>F2-00130</t>
  </si>
  <si>
    <t>Fresa 2200F de Pulido</t>
  </si>
  <si>
    <t>F3-00131</t>
  </si>
  <si>
    <t>Fresa 3070</t>
  </si>
  <si>
    <t>F3-00132</t>
  </si>
  <si>
    <t>Fresa 3071</t>
  </si>
  <si>
    <t>F3-00133</t>
  </si>
  <si>
    <t>Fresa 3072</t>
  </si>
  <si>
    <t>F3-00134</t>
  </si>
  <si>
    <t>Fresa 3131</t>
  </si>
  <si>
    <t>F3-00135</t>
  </si>
  <si>
    <t xml:space="preserve">Fresa 3118 F de Pulido de Resina </t>
  </si>
  <si>
    <t>F3-00136</t>
  </si>
  <si>
    <t>Fresa 3118 Forma de Pera (Prótesis)</t>
  </si>
  <si>
    <t>F3-00137</t>
  </si>
  <si>
    <t>Fresa 3168F</t>
  </si>
  <si>
    <t>F3-00138</t>
  </si>
  <si>
    <t xml:space="preserve">Fresa 3195 F de Pulido </t>
  </si>
  <si>
    <t>F3-00139</t>
  </si>
  <si>
    <t xml:space="preserve">Fresa 3195 </t>
  </si>
  <si>
    <t>F3-00140</t>
  </si>
  <si>
    <t>Fresa 3203</t>
  </si>
  <si>
    <t>F3-00141</t>
  </si>
  <si>
    <t>Fresa 3216 Tallado de Prótesis</t>
  </si>
  <si>
    <t>FC-00142</t>
  </si>
  <si>
    <t>Fresa Chufu de Diferentes Formas</t>
  </si>
  <si>
    <t>FD-00143</t>
  </si>
  <si>
    <t>Fresa de Diamante 1011 Redonda</t>
  </si>
  <si>
    <t>Unidad 10/1</t>
  </si>
  <si>
    <t>FD-00144</t>
  </si>
  <si>
    <t>Fresa de Diamante 1012 Redonda</t>
  </si>
  <si>
    <t>FD-00145</t>
  </si>
  <si>
    <t>Fresa de Diamante 1014 Redonda</t>
  </si>
  <si>
    <t>FD-00146</t>
  </si>
  <si>
    <t>Fresa de Diamante 1015 Redonda</t>
  </si>
  <si>
    <t>FD-00147</t>
  </si>
  <si>
    <t>Fresa de Diamante 1016 Redonda</t>
  </si>
  <si>
    <t>FD-00148</t>
  </si>
  <si>
    <t>Fresa de Diamante 1031 Cono Invertido</t>
  </si>
  <si>
    <t>FD-00149</t>
  </si>
  <si>
    <t>Fresa de Diamante 1032 Cono Invertido</t>
  </si>
  <si>
    <t>FD-00150</t>
  </si>
  <si>
    <t>Fresa de Diamante 1033 Cono Invertido</t>
  </si>
  <si>
    <t>FD-00151</t>
  </si>
  <si>
    <t>Fresa de Diamante 1034 Cono Invertido</t>
  </si>
  <si>
    <t>FE-00152</t>
  </si>
  <si>
    <t>Fresa Endo Z</t>
  </si>
  <si>
    <t>FG-00153</t>
  </si>
  <si>
    <t xml:space="preserve">Fresa Gate #1 </t>
  </si>
  <si>
    <t>FG-00154</t>
  </si>
  <si>
    <t>Fresa Gate #2</t>
  </si>
  <si>
    <t>FG-00155</t>
  </si>
  <si>
    <t>Fresa Gate #3</t>
  </si>
  <si>
    <t>FG-00156</t>
  </si>
  <si>
    <t>Fresa Gate #4</t>
  </si>
  <si>
    <t>FG-00157</t>
  </si>
  <si>
    <t>Fresa Gate #5</t>
  </si>
  <si>
    <t>FG-00158</t>
  </si>
  <si>
    <t>Fresa Gate #6</t>
  </si>
  <si>
    <t>FM-00159</t>
  </si>
  <si>
    <t>Fresa Multilaminadas</t>
  </si>
  <si>
    <t>FP-00160</t>
  </si>
  <si>
    <t>Fresa Piso # 1-6 de 32mm</t>
  </si>
  <si>
    <t>FP-00161</t>
  </si>
  <si>
    <t>Fresa Piso #1 de 32mm</t>
  </si>
  <si>
    <t>FP-00162</t>
  </si>
  <si>
    <t>Fresa Piso #3 de 32mm</t>
  </si>
  <si>
    <t>FP-00163</t>
  </si>
  <si>
    <t>Fresa Piso #4 de 28mm</t>
  </si>
  <si>
    <t>FQ-00164</t>
  </si>
  <si>
    <t xml:space="preserve">Fresa Quirúrgicas # 4 </t>
  </si>
  <si>
    <t>FQ-00165</t>
  </si>
  <si>
    <t>Fresa Quirúrgicas # 6</t>
  </si>
  <si>
    <t>FQ-00166</t>
  </si>
  <si>
    <t>Fresa Quirúrgicas # 700</t>
  </si>
  <si>
    <t>FQ-00167</t>
  </si>
  <si>
    <t xml:space="preserve">Fresa Quirúrgicas # 8 </t>
  </si>
  <si>
    <t>FQ-00168</t>
  </si>
  <si>
    <t xml:space="preserve">Fresa Quirúrgicas FG556 </t>
  </si>
  <si>
    <t>FQ-00169</t>
  </si>
  <si>
    <t>Fresa Quirúrgicas FG558 SL</t>
  </si>
  <si>
    <t>FQ-00170</t>
  </si>
  <si>
    <t>Fresa Quirúrgicas  Cilíndrica</t>
  </si>
  <si>
    <t>FT-00171</t>
  </si>
  <si>
    <t xml:space="preserve">Fresa Tallado de Prótesis 4137  </t>
  </si>
  <si>
    <t>FT-00172</t>
  </si>
  <si>
    <t>Fresa Tallado de Prótesis 4138 (4139) (022C)</t>
  </si>
  <si>
    <t>FT-00173</t>
  </si>
  <si>
    <t>Fresa Tiburón</t>
  </si>
  <si>
    <t>F1-00174</t>
  </si>
  <si>
    <t>Fresa 197-023M</t>
  </si>
  <si>
    <t>F2-00175</t>
  </si>
  <si>
    <t>Fresa 277-025M</t>
  </si>
  <si>
    <t>F2-00176</t>
  </si>
  <si>
    <t>Fresa 200-022M</t>
  </si>
  <si>
    <t>F0-00177</t>
  </si>
  <si>
    <t>Fresa 038-033C</t>
  </si>
  <si>
    <t>F1-00178</t>
  </si>
  <si>
    <t>Fresa 198-016M</t>
  </si>
  <si>
    <t>F9-00179</t>
  </si>
  <si>
    <t>Fresa 9714FF</t>
  </si>
  <si>
    <t>F7-00180</t>
  </si>
  <si>
    <t>Fresa 7664TF</t>
  </si>
  <si>
    <t>FD-00181</t>
  </si>
  <si>
    <t>Fresones de Pulido de Porcelana Verdes</t>
  </si>
  <si>
    <t>FM-00182</t>
  </si>
  <si>
    <t>Fresones Metálicos</t>
  </si>
  <si>
    <t>FD-00183</t>
  </si>
  <si>
    <t>Fresones de Acrílico Rosado</t>
  </si>
  <si>
    <t>FD-00184</t>
  </si>
  <si>
    <t>Fundas de Esterilización Grande</t>
  </si>
  <si>
    <t>FD-00185</t>
  </si>
  <si>
    <t>Fundas de Esterilización Pequeñas</t>
  </si>
  <si>
    <t>FL-00186</t>
  </si>
  <si>
    <t>Fundas lisas Rojas</t>
  </si>
  <si>
    <t>GP-00187</t>
  </si>
  <si>
    <t>Ganchos para Revelado (Click de Radiografías)</t>
  </si>
  <si>
    <t>GE-00188</t>
  </si>
  <si>
    <t xml:space="preserve">Gasas Estériles </t>
  </si>
  <si>
    <t>GD-00189</t>
  </si>
  <si>
    <t>Gia de Acrílicos (Uredent)</t>
  </si>
  <si>
    <t>GD-00190</t>
  </si>
  <si>
    <t xml:space="preserve">Gia de de Colores Acrílicos </t>
  </si>
  <si>
    <t>GP-00191</t>
  </si>
  <si>
    <t>Gomas para Pulir Restauraciones (Fresas)</t>
  </si>
  <si>
    <t>GD-00192</t>
  </si>
  <si>
    <t>Goma de pulir silicona</t>
  </si>
  <si>
    <t>GI-00193</t>
  </si>
  <si>
    <t xml:space="preserve">Gomitas Intermaxilares 1/4 de 6 oz </t>
  </si>
  <si>
    <t>GI-00194</t>
  </si>
  <si>
    <t xml:space="preserve">Gomitas Intermaxilares 1/8 de 6 oz </t>
  </si>
  <si>
    <t>GI-00195</t>
  </si>
  <si>
    <t xml:space="preserve">Gomitas Intermaxilares 3/8 de 6 oz </t>
  </si>
  <si>
    <t>GI-00196</t>
  </si>
  <si>
    <t xml:space="preserve">Gomitas Intermaxilares 3/16 de 6 oz </t>
  </si>
  <si>
    <t>GS-00197</t>
  </si>
  <si>
    <t>Gomitas Separadoras</t>
  </si>
  <si>
    <t>GD-00198</t>
  </si>
  <si>
    <t>Gorros Desechables</t>
  </si>
  <si>
    <t>GE-00199</t>
  </si>
  <si>
    <t xml:space="preserve">Grapas Endodónticas </t>
  </si>
  <si>
    <t>GE-00200</t>
  </si>
  <si>
    <t>Grapas Endodónticas en kit</t>
  </si>
  <si>
    <t>GL-00201</t>
  </si>
  <si>
    <t xml:space="preserve">Guantes L </t>
  </si>
  <si>
    <t>GM-00202</t>
  </si>
  <si>
    <t>Guantes M</t>
  </si>
  <si>
    <t>GS-00203</t>
  </si>
  <si>
    <t>Guantes S</t>
  </si>
  <si>
    <t>GX-00204</t>
  </si>
  <si>
    <t>Guantes Xs</t>
  </si>
  <si>
    <t>Cajas 200/1</t>
  </si>
  <si>
    <t>GG-00205</t>
  </si>
  <si>
    <t xml:space="preserve">Guantes Gruesos de limpieza </t>
  </si>
  <si>
    <t>GP-00206</t>
  </si>
  <si>
    <t>Gutapercha 40</t>
  </si>
  <si>
    <t>G1-00207</t>
  </si>
  <si>
    <t xml:space="preserve">Gutapercha 15-40 </t>
  </si>
  <si>
    <t>G4-00208</t>
  </si>
  <si>
    <t>Gutapercha 45-80</t>
  </si>
  <si>
    <t>GF-00209</t>
  </si>
  <si>
    <t>Gutapercha F</t>
  </si>
  <si>
    <t>GF-00210</t>
  </si>
  <si>
    <t>Gutapercha FM</t>
  </si>
  <si>
    <t>GM-00211</t>
  </si>
  <si>
    <t>Gutapercha M</t>
  </si>
  <si>
    <t>GM-00212</t>
  </si>
  <si>
    <t>Gutapercha MF</t>
  </si>
  <si>
    <t>GP-00213</t>
  </si>
  <si>
    <t>Gutapercha ProTaper Nets</t>
  </si>
  <si>
    <t>GC-00214</t>
  </si>
  <si>
    <t>Gutta Condensor 45</t>
  </si>
  <si>
    <t>GC-00215</t>
  </si>
  <si>
    <t>Gutta Condensor 50</t>
  </si>
  <si>
    <t>GC-00216</t>
  </si>
  <si>
    <t>GuttaCondensor 55</t>
  </si>
  <si>
    <t>GC-00217</t>
  </si>
  <si>
    <t>Gutta Condensor 60</t>
  </si>
  <si>
    <t>GC-00218</t>
  </si>
  <si>
    <t>Gutta Condensor 70</t>
  </si>
  <si>
    <t>GC-00219</t>
  </si>
  <si>
    <t>Gutta Condensor 80</t>
  </si>
  <si>
    <t>H-00220</t>
  </si>
  <si>
    <t xml:space="preserve">Hemostático </t>
  </si>
  <si>
    <t>HD-00221</t>
  </si>
  <si>
    <t>Hilo de Vicril   4/0 de (17mm)</t>
  </si>
  <si>
    <t>Cajas 12/1</t>
  </si>
  <si>
    <t>HD-00222</t>
  </si>
  <si>
    <t xml:space="preserve">Hilo Dental </t>
  </si>
  <si>
    <t>HR-00223</t>
  </si>
  <si>
    <t>Hilo Retractor #1</t>
  </si>
  <si>
    <t>HR-00224</t>
  </si>
  <si>
    <t>Hilo Retractor #2</t>
  </si>
  <si>
    <t>HR-00225</t>
  </si>
  <si>
    <t>Hilo Retractor #3</t>
  </si>
  <si>
    <t>HD-00226</t>
  </si>
  <si>
    <t>Hilos de Sutura Seda Trenzada 3/0 (24mm)</t>
  </si>
  <si>
    <t>HD-00227</t>
  </si>
  <si>
    <t>Hojas de Bisturí</t>
  </si>
  <si>
    <t>HD-00228</t>
  </si>
  <si>
    <t>Hojas de Cera</t>
  </si>
  <si>
    <t>HG-00229</t>
  </si>
  <si>
    <t xml:space="preserve">Hyaminol GLUTADINA AL 2% </t>
  </si>
  <si>
    <t>IF-00230</t>
  </si>
  <si>
    <t>Ionómero Fotocurado Foto (Niño) 2</t>
  </si>
  <si>
    <t>IF-00231</t>
  </si>
  <si>
    <t>Ionómero Fotocurado Fuji 1 Grande</t>
  </si>
  <si>
    <t>IF-00232</t>
  </si>
  <si>
    <t>Ionómero Fotocurado Fuji 2 (de Base) Grande</t>
  </si>
  <si>
    <t>J-00233</t>
  </si>
  <si>
    <t xml:space="preserve">Jeringas </t>
  </si>
  <si>
    <t>L0-00234</t>
  </si>
  <si>
    <t>Lentulo 004 25mm</t>
  </si>
  <si>
    <t>LM-00235</t>
  </si>
  <si>
    <t>Ligadura Metálica</t>
  </si>
  <si>
    <t>Royo</t>
  </si>
  <si>
    <t>LD-00236</t>
  </si>
  <si>
    <t>Lijas de Pulir Metal</t>
  </si>
  <si>
    <t>Tira</t>
  </si>
  <si>
    <t>LD-00237</t>
  </si>
  <si>
    <t>Lijas de Pulir Papel</t>
  </si>
  <si>
    <t>L2-00238</t>
  </si>
  <si>
    <t>Limas ProTaper Gold</t>
  </si>
  <si>
    <t>L0-00239</t>
  </si>
  <si>
    <t>Limas 010 k-file de 25mm</t>
  </si>
  <si>
    <t>L0-00240</t>
  </si>
  <si>
    <t>Limas 015 k-file de 21mm</t>
  </si>
  <si>
    <t>L0-00241</t>
  </si>
  <si>
    <t>Limas 015 k-file de 25mm</t>
  </si>
  <si>
    <t>L0-00242</t>
  </si>
  <si>
    <t>Limas 006 k-file de 25mm</t>
  </si>
  <si>
    <t>L0-00243</t>
  </si>
  <si>
    <t>Limas 008 k-file de 21mm</t>
  </si>
  <si>
    <t>L0-00244</t>
  </si>
  <si>
    <t>Limas 008 k-file de 25mm</t>
  </si>
  <si>
    <t>L0-00245</t>
  </si>
  <si>
    <t>Limas 010-040 Desply de 21mm</t>
  </si>
  <si>
    <t>L0-00246</t>
  </si>
  <si>
    <t>Limas 015-040 k-file de 25mm</t>
  </si>
  <si>
    <t>L0-00247</t>
  </si>
  <si>
    <t>Limas 015-040 k-file de 31mm</t>
  </si>
  <si>
    <t>L0-00248</t>
  </si>
  <si>
    <t>Limas 020 k-file de 21mm</t>
  </si>
  <si>
    <t>L0-00249</t>
  </si>
  <si>
    <t>Limas 020 k-file de 25mm</t>
  </si>
  <si>
    <t>L0-00250</t>
  </si>
  <si>
    <t>Limas 030 K-file de 25mm</t>
  </si>
  <si>
    <t>L0-00251</t>
  </si>
  <si>
    <t>Limas 035 K-file de 21mm</t>
  </si>
  <si>
    <t>L0-00252</t>
  </si>
  <si>
    <t>Limas 035 K-file de 25mm</t>
  </si>
  <si>
    <t>L0-00253</t>
  </si>
  <si>
    <t>Limas 040 k-file de 25mm</t>
  </si>
  <si>
    <t>L0-00254</t>
  </si>
  <si>
    <t>Limas 045 k-file de 25mm</t>
  </si>
  <si>
    <t>L0-00255</t>
  </si>
  <si>
    <t>Limas 045-080 k-file de 25mm</t>
  </si>
  <si>
    <t>L0-00256</t>
  </si>
  <si>
    <t>Limas 045-080 k-file de 21mm</t>
  </si>
  <si>
    <t>L0-00257</t>
  </si>
  <si>
    <t>Limas 045-080 k-file de 31mm</t>
  </si>
  <si>
    <t>LA-00258</t>
  </si>
  <si>
    <t>Limas ABCD de 25mm Espaciadoras (Digital)</t>
  </si>
  <si>
    <t>LK-00259</t>
  </si>
  <si>
    <t>Limas K3 30/04 de 25mm</t>
  </si>
  <si>
    <t>LK-00260</t>
  </si>
  <si>
    <t>Limas K3 35/04 de 25mm</t>
  </si>
  <si>
    <t>LK-00261</t>
  </si>
  <si>
    <t>Limas K3 45/04 de 25mm</t>
  </si>
  <si>
    <t>LK-00262</t>
  </si>
  <si>
    <t>Limas K3 60/04 de 25mm</t>
  </si>
  <si>
    <t>LK-00263</t>
  </si>
  <si>
    <t>Limas k-File 015-040 de 21mm</t>
  </si>
  <si>
    <t>LR-00264</t>
  </si>
  <si>
    <t>Limas Rotatorias (ProTaper Next)</t>
  </si>
  <si>
    <t>Kit 6/1</t>
  </si>
  <si>
    <t>LR-00265</t>
  </si>
  <si>
    <t>Limas Rotatorias (ProTaper)</t>
  </si>
  <si>
    <t>LW-00266</t>
  </si>
  <si>
    <t>Limas WAVE ONE GOLD de 25 mm</t>
  </si>
  <si>
    <t>LR-00267</t>
  </si>
  <si>
    <t>Liquido Revelador y Fijador de Panorámica</t>
  </si>
  <si>
    <t>LD-00268</t>
  </si>
  <si>
    <t>Lubricantes de Turbinas</t>
  </si>
  <si>
    <t>L-00269</t>
  </si>
  <si>
    <t xml:space="preserve">Lysol </t>
  </si>
  <si>
    <t>M-00270</t>
  </si>
  <si>
    <t xml:space="preserve">MTA </t>
  </si>
  <si>
    <t>MP-00271</t>
  </si>
  <si>
    <t>Mandriles para Discos Tallo Corto</t>
  </si>
  <si>
    <t>MP-00272</t>
  </si>
  <si>
    <t>Mandriles para Discos Tallo Largo</t>
  </si>
  <si>
    <t>ML-00273</t>
  </si>
  <si>
    <t>Manitas Limpia</t>
  </si>
  <si>
    <t>MF-00274</t>
  </si>
  <si>
    <t>Mascara Facial</t>
  </si>
  <si>
    <t>MQ-00275</t>
  </si>
  <si>
    <t xml:space="preserve">Mascarillas Quirúrgicas </t>
  </si>
  <si>
    <t>Unidad 50/1</t>
  </si>
  <si>
    <t>MK-00276</t>
  </si>
  <si>
    <t>Mascarillas KN95</t>
  </si>
  <si>
    <t>MD-00277</t>
  </si>
  <si>
    <t>Mecha de Lampara de Alcohol</t>
  </si>
  <si>
    <t>M-00278</t>
  </si>
  <si>
    <t xml:space="preserve">Mechero </t>
  </si>
  <si>
    <t>MB-00279</t>
  </si>
  <si>
    <t>Micro brush</t>
  </si>
  <si>
    <t>ME-00280</t>
  </si>
  <si>
    <t>Modelina en Barras</t>
  </si>
  <si>
    <t>OD-00281</t>
  </si>
  <si>
    <t>Overall de Protección (Chaleco)</t>
  </si>
  <si>
    <t>OD-00282</t>
  </si>
  <si>
    <t>Oxido de Zinc</t>
  </si>
  <si>
    <t>PA-00283</t>
  </si>
  <si>
    <t xml:space="preserve">Papel Aislante Azul </t>
  </si>
  <si>
    <t>PD-00284</t>
  </si>
  <si>
    <t>Papel de Articular</t>
  </si>
  <si>
    <t>PC-00285</t>
  </si>
  <si>
    <t>Paramono Clorofenol</t>
  </si>
  <si>
    <t>PP-00286</t>
  </si>
  <si>
    <t>Pasta Profiláctica</t>
  </si>
  <si>
    <t>Pote</t>
  </si>
  <si>
    <t>PA-00287</t>
  </si>
  <si>
    <t xml:space="preserve">Perioclor al 0.12% </t>
  </si>
  <si>
    <t xml:space="preserve">Galòn  </t>
  </si>
  <si>
    <t>PA-00288</t>
  </si>
  <si>
    <t>Perioclor al 2%</t>
  </si>
  <si>
    <t>PD-00289</t>
  </si>
  <si>
    <t xml:space="preserve">Perno de Fibra # 0 ,1 ,2, 3 </t>
  </si>
  <si>
    <t>PP-00290</t>
  </si>
  <si>
    <t>Piedra Pómez</t>
  </si>
  <si>
    <t>PO-00291</t>
  </si>
  <si>
    <t>Placa Oclusal</t>
  </si>
  <si>
    <t>PP-00292</t>
  </si>
  <si>
    <t>Placas Panorámicas</t>
  </si>
  <si>
    <t>Caja 50/1</t>
  </si>
  <si>
    <t>PP-00293</t>
  </si>
  <si>
    <t>Placas Periapical</t>
  </si>
  <si>
    <t>PP-00294</t>
  </si>
  <si>
    <t>Placas Periapical para Niños</t>
  </si>
  <si>
    <t>PF-00295</t>
  </si>
  <si>
    <t>Protector Facial (Viseras)</t>
  </si>
  <si>
    <t>PD-00296</t>
  </si>
  <si>
    <t>Provis. de Brackets en forma de Estrella</t>
  </si>
  <si>
    <t>PC-00297</t>
  </si>
  <si>
    <t xml:space="preserve">Puntas Cavitron </t>
  </si>
  <si>
    <t>PC-00298</t>
  </si>
  <si>
    <t>Puntas Cavitron 25khz</t>
  </si>
  <si>
    <t>RA-00299</t>
  </si>
  <si>
    <t xml:space="preserve">Resina A1 </t>
  </si>
  <si>
    <t>RA-00300</t>
  </si>
  <si>
    <t>Resina A2 (B2)</t>
  </si>
  <si>
    <t>RA-00301</t>
  </si>
  <si>
    <t>Resina A3</t>
  </si>
  <si>
    <t>RA-00302</t>
  </si>
  <si>
    <t>Resina A3.5</t>
  </si>
  <si>
    <t>RF-00303</t>
  </si>
  <si>
    <t xml:space="preserve">Resina Flow A1 </t>
  </si>
  <si>
    <t>RF-00304</t>
  </si>
  <si>
    <t>Resina Flow A2</t>
  </si>
  <si>
    <t>RF-00305</t>
  </si>
  <si>
    <t>Resina Flow A3</t>
  </si>
  <si>
    <t>RF-00306</t>
  </si>
  <si>
    <t xml:space="preserve">Resina Flow A3.5 </t>
  </si>
  <si>
    <t>RL-00307</t>
  </si>
  <si>
    <t xml:space="preserve">Resina Luxa Core Z  </t>
  </si>
  <si>
    <t>Kit 2/1</t>
  </si>
  <si>
    <t>RO-00308</t>
  </si>
  <si>
    <t xml:space="preserve">Resina Ortodóntica </t>
  </si>
  <si>
    <t>RA-00309</t>
  </si>
  <si>
    <t>Resorte Abierto</t>
  </si>
  <si>
    <t>RC-00310</t>
  </si>
  <si>
    <t>Resorte Cerrado</t>
  </si>
  <si>
    <t>SD-00311</t>
  </si>
  <si>
    <t>Sellantes de Fosas y Fisuras</t>
  </si>
  <si>
    <t>S-00312</t>
  </si>
  <si>
    <t xml:space="preserve">Silano </t>
  </si>
  <si>
    <t>frasco</t>
  </si>
  <si>
    <t>SF-00313</t>
  </si>
  <si>
    <t>Silicona Fina</t>
  </si>
  <si>
    <t>SG-00314</t>
  </si>
  <si>
    <t xml:space="preserve">Silicona Gruesa </t>
  </si>
  <si>
    <t>SS-00315</t>
  </si>
  <si>
    <t>Solución Salina</t>
  </si>
  <si>
    <t>TD-00316</t>
  </si>
  <si>
    <t>Tope de Goma</t>
  </si>
  <si>
    <t>T-00317</t>
  </si>
  <si>
    <t xml:space="preserve">Toallas </t>
  </si>
  <si>
    <t>TS-00318</t>
  </si>
  <si>
    <t>Tubos simples 16  UR</t>
  </si>
  <si>
    <t>TS-00319</t>
  </si>
  <si>
    <t>Tubos simples 26  UL</t>
  </si>
  <si>
    <t>TS-00320</t>
  </si>
  <si>
    <t>Tubos simples 36  LL</t>
  </si>
  <si>
    <t>TS-00321</t>
  </si>
  <si>
    <t>Tubos simples 46  LR</t>
  </si>
  <si>
    <t>VC-00322</t>
  </si>
  <si>
    <t>Varnish Colgate Durafhar</t>
  </si>
  <si>
    <t>V-00323</t>
  </si>
  <si>
    <t xml:space="preserve">Vaselina </t>
  </si>
  <si>
    <t>Tarro</t>
  </si>
  <si>
    <t>VD-00324</t>
  </si>
  <si>
    <t>Vasos Dappen de Cristal</t>
  </si>
  <si>
    <t>VD-00325</t>
  </si>
  <si>
    <t>Vasos Dappen de Silicona</t>
  </si>
  <si>
    <t>VP-00326</t>
  </si>
  <si>
    <t>Vástagos PROTESIS IMPRESIÓN CONDUCTO</t>
  </si>
  <si>
    <t>X-00327</t>
  </si>
  <si>
    <t xml:space="preserve">Xylol </t>
  </si>
  <si>
    <t>YP-00328</t>
  </si>
  <si>
    <t>Yeso Piedra Extra Duro</t>
  </si>
  <si>
    <t>Libra</t>
  </si>
  <si>
    <t>ZD-00329</t>
  </si>
  <si>
    <t>Zapatos Desechables</t>
  </si>
  <si>
    <t>D-00330</t>
  </si>
  <si>
    <t xml:space="preserve">Dosímetro </t>
  </si>
  <si>
    <t>AD-00334</t>
  </si>
  <si>
    <t>Anillos de Seguridad de 1/4</t>
  </si>
  <si>
    <t>AD-00335</t>
  </si>
  <si>
    <t>Atomizadores de Agua</t>
  </si>
  <si>
    <t>AC-00336</t>
  </si>
  <si>
    <t>Auto Clave (Gnatus)</t>
  </si>
  <si>
    <t>BD-00337</t>
  </si>
  <si>
    <t>Bandejas de Instrumentos Plásticas</t>
  </si>
  <si>
    <t>BM-00338</t>
  </si>
  <si>
    <t xml:space="preserve">Bandejas multiuso axiliar plasticas </t>
  </si>
  <si>
    <t>BD-00339</t>
  </si>
  <si>
    <t>Bisturis de Orban (648/3)</t>
  </si>
  <si>
    <t>BL-00340</t>
  </si>
  <si>
    <t>Bombillos LED Para Lamparas de Unidad</t>
  </si>
  <si>
    <t>BD-00341</t>
  </si>
  <si>
    <t>Boquillas de Eyector con Cierrre de Barrra</t>
  </si>
  <si>
    <t>BD-00342</t>
  </si>
  <si>
    <t>Botellas de Agua para Unidad</t>
  </si>
  <si>
    <t>BT-00343</t>
  </si>
  <si>
    <t>Bruñidores Talladores Anatomicos</t>
  </si>
  <si>
    <t>B-00344</t>
  </si>
  <si>
    <t xml:space="preserve">Buser </t>
  </si>
  <si>
    <t>CP-00345</t>
  </si>
  <si>
    <t>Cables Para Localizador Apical (8)</t>
  </si>
  <si>
    <t>CD-00346</t>
  </si>
  <si>
    <t>Caja de Bola Estándar (Turbinas)</t>
  </si>
  <si>
    <t>CP-00347</t>
  </si>
  <si>
    <t>Cubetas Plasticas con tapas</t>
  </si>
  <si>
    <t>CE-00348</t>
  </si>
  <si>
    <t xml:space="preserve">Cajitas Endodonticas </t>
  </si>
  <si>
    <t>CI-00349</t>
  </si>
  <si>
    <t>Camaras Intraorales</t>
  </si>
  <si>
    <t>C-00350</t>
  </si>
  <si>
    <t xml:space="preserve">Cavitron </t>
  </si>
  <si>
    <t>CD-00351</t>
  </si>
  <si>
    <t>Chaleco de Plomo</t>
  </si>
  <si>
    <t>CP-00352</t>
  </si>
  <si>
    <t>Condensador para Gutapercha 1-3 (Rojo)</t>
  </si>
  <si>
    <t>CP-00353</t>
  </si>
  <si>
    <t>Condensador para Gutapercha 2-3 (Amarillo)</t>
  </si>
  <si>
    <t>CD-00354</t>
  </si>
  <si>
    <t xml:space="preserve">Conector de Micromotor </t>
  </si>
  <si>
    <t>CD-00355</t>
  </si>
  <si>
    <t>Conector de turbinas</t>
  </si>
  <si>
    <t>CA-00356</t>
  </si>
  <si>
    <t>Contra angulo</t>
  </si>
  <si>
    <t>CD-00357</t>
  </si>
  <si>
    <t>Cucharillas Dentinas (585-M)</t>
  </si>
  <si>
    <t>CD-00358</t>
  </si>
  <si>
    <t xml:space="preserve">Cuchillo de Orban de 1/2 Medesy </t>
  </si>
  <si>
    <t>CG-00359</t>
  </si>
  <si>
    <t>Curetas GRACEY 1/2</t>
  </si>
  <si>
    <t>CH-00360</t>
  </si>
  <si>
    <t>Curetas Hu-Friedy</t>
  </si>
  <si>
    <t>CL-00361</t>
  </si>
  <si>
    <t>Curetas Lucas Bone (WD-219-033)</t>
  </si>
  <si>
    <t>DF-00362</t>
  </si>
  <si>
    <t xml:space="preserve">DCI fitting de metal 1/8 </t>
  </si>
  <si>
    <t>DP-00363</t>
  </si>
  <si>
    <t>Desinfectante para auto clave</t>
  </si>
  <si>
    <t>D-00364</t>
  </si>
  <si>
    <t xml:space="preserve">Dicalero </t>
  </si>
  <si>
    <t>EE-00365</t>
  </si>
  <si>
    <t>Electrocauterio Electro Bisturis</t>
  </si>
  <si>
    <t>EA-00366</t>
  </si>
  <si>
    <t xml:space="preserve">Elevadores Acanalados  Finos </t>
  </si>
  <si>
    <t>EA-00367</t>
  </si>
  <si>
    <t>Elevadores Acanalados  Mediano (726-15)</t>
  </si>
  <si>
    <t>EA-00368</t>
  </si>
  <si>
    <t>Elevadores Acanalados Gruesos (Seldin)</t>
  </si>
  <si>
    <t>ED-00369</t>
  </si>
  <si>
    <t>Elevadores de Winters # 11 Derecho</t>
  </si>
  <si>
    <t>ED-00370</t>
  </si>
  <si>
    <t>Elevadores de Winters # 11 Isquierdo</t>
  </si>
  <si>
    <t>ED-00371</t>
  </si>
  <si>
    <t>Elevadores de Winters # 14 Derecho</t>
  </si>
  <si>
    <t>ED-00372</t>
  </si>
  <si>
    <t>Elevadores de Winters # 14 Isquiero</t>
  </si>
  <si>
    <t>EP-00373</t>
  </si>
  <si>
    <t>Elevadores Planos Rectos  (11)</t>
  </si>
  <si>
    <t>ED-00374</t>
  </si>
  <si>
    <t>Empacador de Hilo Retractor</t>
  </si>
  <si>
    <t>ED-00375</t>
  </si>
  <si>
    <t>Envase de Esterilizar en Frio (Ultra Sonido)</t>
  </si>
  <si>
    <t>EP-00376</t>
  </si>
  <si>
    <t>Escarpelo Periodontal (643/4)</t>
  </si>
  <si>
    <t>ED-00377</t>
  </si>
  <si>
    <t xml:space="preserve">Espatulas de Cementos Doble Extremo </t>
  </si>
  <si>
    <t>E -00378</t>
  </si>
  <si>
    <t>Espejos  Con aumento completo</t>
  </si>
  <si>
    <t>E -00379</t>
  </si>
  <si>
    <t>Espejos  Medesy # 5</t>
  </si>
  <si>
    <t>E5-00380</t>
  </si>
  <si>
    <t>Espejos 5  HD HU (delta)</t>
  </si>
  <si>
    <t>EC-00381</t>
  </si>
  <si>
    <t>Espejos Completo  Medesy</t>
  </si>
  <si>
    <t>ES-00382</t>
  </si>
  <si>
    <t>Espejos sin Mangos  (invent)</t>
  </si>
  <si>
    <t>ED-00383</t>
  </si>
  <si>
    <t>Exploradores Doble Extremos</t>
  </si>
  <si>
    <t>EM-00384</t>
  </si>
  <si>
    <t>Exploradores Medesy</t>
  </si>
  <si>
    <t>ED-00385</t>
  </si>
  <si>
    <t>Extractor de Corona</t>
  </si>
  <si>
    <t>ED-00386</t>
  </si>
  <si>
    <t>Extractor de Resina (Pistola)</t>
  </si>
  <si>
    <t>FR-00387</t>
  </si>
  <si>
    <t>Filtros regulador de aire</t>
  </si>
  <si>
    <t>FP-00388</t>
  </si>
  <si>
    <t>Felpas para pulido grande</t>
  </si>
  <si>
    <t>F1-00389</t>
  </si>
  <si>
    <t>Forcep 16 L</t>
  </si>
  <si>
    <t>F1-00390</t>
  </si>
  <si>
    <t>Forcep 18 L</t>
  </si>
  <si>
    <t>F1-00391</t>
  </si>
  <si>
    <t xml:space="preserve">Forcep 150 </t>
  </si>
  <si>
    <t>F1-00392</t>
  </si>
  <si>
    <t>Forcep 151</t>
  </si>
  <si>
    <t>F2-00393</t>
  </si>
  <si>
    <t>Forcep 210 S</t>
  </si>
  <si>
    <t>GD-00394</t>
  </si>
  <si>
    <t>Ganchos de Retraccion de Apices</t>
  </si>
  <si>
    <t>GT-00395</t>
  </si>
  <si>
    <t>Geringas Triples</t>
  </si>
  <si>
    <t>G-00396</t>
  </si>
  <si>
    <t xml:space="preserve">Glucometro </t>
  </si>
  <si>
    <t>IP-00397</t>
  </si>
  <si>
    <t>Insturmentos para Huesos ( (WD-191-001)</t>
  </si>
  <si>
    <t>JP-00398</t>
  </si>
  <si>
    <t>Jackette Posterior</t>
  </si>
  <si>
    <t>SN-00399</t>
  </si>
  <si>
    <t>Sonda Nabers  (569/2)</t>
  </si>
  <si>
    <t>J6-00400</t>
  </si>
  <si>
    <t>Jakette 651-34-35 Posterior</t>
  </si>
  <si>
    <t>J6-00401</t>
  </si>
  <si>
    <t>Jakette 651-U15-30 Anterior</t>
  </si>
  <si>
    <t>LP-00402</t>
  </si>
  <si>
    <t xml:space="preserve">Lampara para Alcohol </t>
  </si>
  <si>
    <t>LD-00403</t>
  </si>
  <si>
    <t>Lamparas de Resina</t>
  </si>
  <si>
    <t>L-00404</t>
  </si>
  <si>
    <t xml:space="preserve">Legras </t>
  </si>
  <si>
    <t>LD-00405</t>
  </si>
  <si>
    <t xml:space="preserve">Lentes de Proteccion </t>
  </si>
  <si>
    <t>LD-00406</t>
  </si>
  <si>
    <t>Limas de Wuesos (WD-215-004)</t>
  </si>
  <si>
    <t>LE-00407</t>
  </si>
  <si>
    <t>Limas Esluger  Fs9/10s</t>
  </si>
  <si>
    <t>LS-00408</t>
  </si>
  <si>
    <t>Limas Sugarman 1s/2s (WD-198-052)</t>
  </si>
  <si>
    <t>LS-00409</t>
  </si>
  <si>
    <t>Limas Sugarman 3s/4s MEDESY</t>
  </si>
  <si>
    <t>LD-00410</t>
  </si>
  <si>
    <t>Localizador de Conducto (539/1)</t>
  </si>
  <si>
    <t>MD-00411</t>
  </si>
  <si>
    <t>Mangos de Bisturis # 3</t>
  </si>
  <si>
    <t>MD-00412</t>
  </si>
  <si>
    <t>Mangos de Bisturis # 5</t>
  </si>
  <si>
    <t>MP-00413</t>
  </si>
  <si>
    <t>Mangos para Espejos</t>
  </si>
  <si>
    <t>MP-00414</t>
  </si>
  <si>
    <t>Manguera para Turbinas</t>
  </si>
  <si>
    <t>MD-00415</t>
  </si>
  <si>
    <t xml:space="preserve">Mangueras de 1/8 amarillas </t>
  </si>
  <si>
    <t>Pies</t>
  </si>
  <si>
    <t>MD-00416</t>
  </si>
  <si>
    <t xml:space="preserve">Mangueras de 1/4 amarillas </t>
  </si>
  <si>
    <t>MD-00417</t>
  </si>
  <si>
    <t>Mangueras de 1/4 azúl</t>
  </si>
  <si>
    <t>MP-00418</t>
  </si>
  <si>
    <t>Mangueras para pedal</t>
  </si>
  <si>
    <t>MP-00419</t>
  </si>
  <si>
    <t>Mangueras para geringa triple</t>
  </si>
  <si>
    <t>MP-00420</t>
  </si>
  <si>
    <t xml:space="preserve">Mangueras para eyector de alta </t>
  </si>
  <si>
    <t>MD-00421</t>
  </si>
  <si>
    <t>Mano de Cavitron (Pieza de Mano)</t>
  </si>
  <si>
    <t>ME-00422</t>
  </si>
  <si>
    <t>Micromotor eléctrico maratón</t>
  </si>
  <si>
    <t>MD-00423</t>
  </si>
  <si>
    <t>Moldedora de Banda (WD-334-052-SD)</t>
  </si>
  <si>
    <t>ME-00424</t>
  </si>
  <si>
    <t>Motores Endodonticos (Micro Motor Marathon)</t>
  </si>
  <si>
    <t>MD-00425</t>
  </si>
  <si>
    <t>Monitor de presion arterial (Esfinomanometro)</t>
  </si>
  <si>
    <t>OP-00426</t>
  </si>
  <si>
    <t>Obturacion Plasticas Espatulas de Resinas</t>
  </si>
  <si>
    <t>PD-00427</t>
  </si>
  <si>
    <t>Perforadora de dique de goma</t>
  </si>
  <si>
    <t>PD-00428</t>
  </si>
  <si>
    <t>Pie de Rey</t>
  </si>
  <si>
    <t>PD-00429</t>
  </si>
  <si>
    <t>Pinzas de Algodón PANORAMA</t>
  </si>
  <si>
    <t>PA-00430</t>
  </si>
  <si>
    <t>Pinza Adson (WD-135-010)</t>
  </si>
  <si>
    <t>PA-00431</t>
  </si>
  <si>
    <t>Pinza Adson sin Dientes (WD-135-08)</t>
  </si>
  <si>
    <t>PD-00432</t>
  </si>
  <si>
    <t>Pinza de corte Distal (WD-295-024)</t>
  </si>
  <si>
    <t>PD-00433</t>
  </si>
  <si>
    <t>Pinza de corte Recto (WD-294-015)</t>
  </si>
  <si>
    <t>PM-00434</t>
  </si>
  <si>
    <t>Pinza Mathws (WD-104-024)</t>
  </si>
  <si>
    <t>PH-00435</t>
  </si>
  <si>
    <t>Pinzas How Curva Invertida (WD-312-117)</t>
  </si>
  <si>
    <t>PM-00436</t>
  </si>
  <si>
    <t>Pinzas Mosquito (Hemostatica)</t>
  </si>
  <si>
    <t>PP-00437</t>
  </si>
  <si>
    <t>Pinzas Pico de Cotorra WD-318-151)</t>
  </si>
  <si>
    <t>PP-00438</t>
  </si>
  <si>
    <t>Pinzas Porta Brakes</t>
  </si>
  <si>
    <t>PP-00439</t>
  </si>
  <si>
    <t>Pinzas Porta Grapas</t>
  </si>
  <si>
    <t>PQ-00440</t>
  </si>
  <si>
    <t>Pinzas Quita Banda (Remocion) (WD-293-008)</t>
  </si>
  <si>
    <t>PQ-00441</t>
  </si>
  <si>
    <t>Pinzas Quita Brakes</t>
  </si>
  <si>
    <t>PT-00442</t>
  </si>
  <si>
    <t xml:space="preserve">Pinzas Tres Picos </t>
  </si>
  <si>
    <t>PA-00443</t>
  </si>
  <si>
    <t>Porta Aguja Castro Viejo</t>
  </si>
  <si>
    <t>PA-00444</t>
  </si>
  <si>
    <t>Porta Aguja Recto Mayot  (1740)</t>
  </si>
  <si>
    <t>PC-00445</t>
  </si>
  <si>
    <t>Porta Carpule</t>
  </si>
  <si>
    <t>PM-00446</t>
  </si>
  <si>
    <t>Porta Matrix</t>
  </si>
  <si>
    <t>PA-00447</t>
  </si>
  <si>
    <t>Porta amalgama doble</t>
  </si>
  <si>
    <t>PD-00448</t>
  </si>
  <si>
    <t>Posicionador de Brakes</t>
  </si>
  <si>
    <t>PD-00449</t>
  </si>
  <si>
    <t>Protector de Porta Carpule</t>
  </si>
  <si>
    <t>PD-00450</t>
  </si>
  <si>
    <t xml:space="preserve">Puntas de Extractor de corona </t>
  </si>
  <si>
    <t>PD-00451</t>
  </si>
  <si>
    <t>Punta de Morfe</t>
  </si>
  <si>
    <t>QA-00452</t>
  </si>
  <si>
    <t>Quema Aguja</t>
  </si>
  <si>
    <t>QC-00453</t>
  </si>
  <si>
    <t>Quita Corona (4572)</t>
  </si>
  <si>
    <t>QF-00454</t>
  </si>
  <si>
    <t>Quita Fresa</t>
  </si>
  <si>
    <t>RP-00455</t>
  </si>
  <si>
    <t>Reduccion Plasticas de 1/4 a 1/8</t>
  </si>
  <si>
    <t>RC-00456</t>
  </si>
  <si>
    <t>Regla Calibradora (Calibrador de Metal)</t>
  </si>
  <si>
    <t>RM-00457</t>
  </si>
  <si>
    <t>Reglas Milimetricas (WD-289-021)</t>
  </si>
  <si>
    <t>SD-00458</t>
  </si>
  <si>
    <t>Separador de Mejilla Minesota (WD-118-005)</t>
  </si>
  <si>
    <t>SC-00459</t>
  </si>
  <si>
    <t xml:space="preserve">Sondas Carolina (Periodontal) </t>
  </si>
  <si>
    <t>SD-00460</t>
  </si>
  <si>
    <t xml:space="preserve">Sensor Digital </t>
  </si>
  <si>
    <t>TP-00461</t>
  </si>
  <si>
    <t>Tee Plastica de 1/4</t>
  </si>
  <si>
    <t>TO-00462</t>
  </si>
  <si>
    <t>Taburete odontologico</t>
  </si>
  <si>
    <t>TD-00463</t>
  </si>
  <si>
    <t>Tabletas de Cristal</t>
  </si>
  <si>
    <t>TD-00464</t>
  </si>
  <si>
    <t>Termometro de Temperatura</t>
  </si>
  <si>
    <t>TI-00465</t>
  </si>
  <si>
    <t>Termometro Infrarojo</t>
  </si>
  <si>
    <t>TC-00466</t>
  </si>
  <si>
    <t>Tijeras Curvas  (WD-084-022)</t>
  </si>
  <si>
    <t>TD-00467</t>
  </si>
  <si>
    <t>Tijeras de Cirugia (WD-082-008) (Corta Punto)</t>
  </si>
  <si>
    <t>TD-00468</t>
  </si>
  <si>
    <t>Tijeras de tejido (WD-090-072)</t>
  </si>
  <si>
    <t>TR-00469</t>
  </si>
  <si>
    <t>Tijeras Rectas Warner</t>
  </si>
  <si>
    <t>TF-00470</t>
  </si>
  <si>
    <t>Toy fitting 1/4</t>
  </si>
  <si>
    <t>TP-00471</t>
  </si>
  <si>
    <t>Tee Plasticas de 1/8 (pequeñas)</t>
  </si>
  <si>
    <t>T-00472</t>
  </si>
  <si>
    <t xml:space="preserve">Turbinas </t>
  </si>
  <si>
    <t>VM-00473</t>
  </si>
  <si>
    <t>Valvulas Mezcladoras Clipar</t>
  </si>
  <si>
    <t>VO-00474</t>
  </si>
  <si>
    <t xml:space="preserve">Valvulas on-off </t>
  </si>
  <si>
    <t>VR-00475</t>
  </si>
  <si>
    <t>Valvulas reguladoras</t>
  </si>
  <si>
    <t>V-00476</t>
  </si>
  <si>
    <t xml:space="preserve">Ventury </t>
  </si>
  <si>
    <t>AD-00477</t>
  </si>
  <si>
    <t>Ancondicionador De Tejido</t>
  </si>
  <si>
    <t>AR-00478</t>
  </si>
  <si>
    <t>Ancondicionador Revasado</t>
  </si>
  <si>
    <t>OT-00479</t>
  </si>
  <si>
    <t>Occlutec Titanium</t>
  </si>
  <si>
    <t>FQ-00480</t>
  </si>
  <si>
    <t>Fresa Quirúrgicas FG557</t>
  </si>
  <si>
    <t>FG-00481</t>
  </si>
  <si>
    <t>Fresa Gate 1-6 32MM</t>
  </si>
  <si>
    <t>F2-00482</t>
  </si>
  <si>
    <t>Fresa 2135</t>
  </si>
  <si>
    <t>CD-00483</t>
  </si>
  <si>
    <t>Conos de Papel 15-40</t>
  </si>
  <si>
    <t>CD-00484</t>
  </si>
  <si>
    <t>Conos de Papel 45-80</t>
  </si>
  <si>
    <t>CD-00485</t>
  </si>
  <si>
    <t>Conos de Papel ProTaper Next X2-X3</t>
  </si>
  <si>
    <t>L0-00486</t>
  </si>
  <si>
    <t>Limas 010 k-file de 21mm</t>
  </si>
  <si>
    <t>L0-00487</t>
  </si>
  <si>
    <t>Limas 025 k-file de 21mm</t>
  </si>
  <si>
    <t>L0-00488</t>
  </si>
  <si>
    <t>Limas 030 k-file de 21mm</t>
  </si>
  <si>
    <t>L0-00489</t>
  </si>
  <si>
    <t>Limas 025 k-file de 25mm</t>
  </si>
  <si>
    <t>MC-00490</t>
  </si>
  <si>
    <t>Micromotor C/Contra angulo Anelsam</t>
  </si>
  <si>
    <t>AD-00491</t>
  </si>
  <si>
    <t>Arcos de Acero Inferior 0.014</t>
  </si>
  <si>
    <t>AD-00492</t>
  </si>
  <si>
    <t>Arcos de Acero Superior 0.014</t>
  </si>
  <si>
    <t>G2-00493</t>
  </si>
  <si>
    <t>Gutapercha 20</t>
  </si>
  <si>
    <t>G2-00494</t>
  </si>
  <si>
    <t>Gutapercha 25</t>
  </si>
  <si>
    <t>L0-00495</t>
  </si>
  <si>
    <t>Limas 015-040 k-file de 21mm</t>
  </si>
  <si>
    <t>L0-00496</t>
  </si>
  <si>
    <t>Limas 010-040 Desply de 25mm Espaciador Digital</t>
  </si>
  <si>
    <t>AA-00497</t>
  </si>
  <si>
    <t>Acrilico Auto 1oz</t>
  </si>
  <si>
    <t>EE-00498</t>
  </si>
  <si>
    <t>Explorador Endodontico DG-16</t>
  </si>
  <si>
    <t>Preparado por:</t>
  </si>
  <si>
    <t>Augusto Feliz</t>
  </si>
  <si>
    <t>Encargado Almacen y Suministro</t>
  </si>
  <si>
    <t>RELACION SUMINISTRO E INVENTARIO AL 1er SEMESTRE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</si>
</sst>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D$&quot;#,##0.00_);[Red]\(&quot;RD$&quot;#,##0.00\)"/>
    <numFmt numFmtId="164" formatCode="&quot;RD$&quot;#,##0.00"/>
  </numFmts>
  <fonts count="2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name val="Arial"/>
      <family val="2"/>
    </font>
    <font>
      <b/>
      <sz val="28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name val="Calibri"/>
      <family val="2"/>
      <scheme val="minor"/>
    </font>
    <font>
      <b/>
      <sz val="3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1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1" fontId="8" fillId="4" borderId="0" xfId="0" applyNumberFormat="1" applyFont="1" applyFill="1" applyAlignment="1">
      <alignment horizontal="left" vertical="center"/>
    </xf>
    <xf numFmtId="1" fontId="10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1" fontId="7" fillId="4" borderId="0" xfId="0" applyNumberFormat="1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wrapText="1"/>
    </xf>
    <xf numFmtId="0" fontId="14" fillId="6" borderId="3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wrapText="1"/>
    </xf>
    <xf numFmtId="14" fontId="15" fillId="0" borderId="0" xfId="0" applyNumberFormat="1" applyFont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164" fontId="16" fillId="2" borderId="3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1" fontId="15" fillId="2" borderId="3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4" fillId="2" borderId="3" xfId="0" applyNumberFormat="1" applyFont="1" applyFill="1" applyBorder="1"/>
    <xf numFmtId="0" fontId="5" fillId="2" borderId="3" xfId="0" applyFont="1" applyFill="1" applyBorder="1"/>
    <xf numFmtId="1" fontId="5" fillId="2" borderId="3" xfId="0" applyNumberFormat="1" applyFont="1" applyFill="1" applyBorder="1" applyAlignment="1">
      <alignment horizontal="center"/>
    </xf>
    <xf numFmtId="1" fontId="15" fillId="2" borderId="4" xfId="0" applyNumberFormat="1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3" fontId="0" fillId="2" borderId="0" xfId="0" applyNumberFormat="1" applyFill="1"/>
    <xf numFmtId="8" fontId="16" fillId="2" borderId="3" xfId="0" applyNumberFormat="1" applyFont="1" applyFill="1" applyBorder="1" applyAlignment="1">
      <alignment horizontal="center"/>
    </xf>
    <xf numFmtId="1" fontId="15" fillId="2" borderId="0" xfId="0" applyNumberFormat="1" applyFont="1" applyFill="1" applyAlignment="1">
      <alignment horizontal="center"/>
    </xf>
    <xf numFmtId="1" fontId="4" fillId="2" borderId="0" xfId="0" applyNumberFormat="1" applyFont="1" applyFill="1"/>
    <xf numFmtId="1" fontId="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16" fillId="2" borderId="0" xfId="0" applyNumberFormat="1" applyFont="1" applyFill="1" applyAlignment="1">
      <alignment horizontal="center"/>
    </xf>
    <xf numFmtId="14" fontId="20" fillId="0" borderId="0" xfId="0" applyNumberFormat="1" applyFont="1" applyAlignment="1">
      <alignment horizontal="center" vertical="center"/>
    </xf>
    <xf numFmtId="1" fontId="21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1555750</xdr:colOff>
      <xdr:row>0</xdr:row>
      <xdr:rowOff>0</xdr:rowOff>
    </xdr:from>
    <xdr:to>
      <xdr:col>5</xdr:col>
      <xdr:colOff>2746376</xdr:colOff>
      <xdr:row>2</xdr:row>
      <xdr:rowOff>669255</xdr:rowOff>
    </xdr:to>
    <xdr:pic>
      <xdr:nvPicPr>
        <xdr:cNvPr id="2" name="Imagen 1" descr="http://www.inabima.gob.do/wp-content/uploads/2016/10/logos-f2.jpg">
          <a:extLst>
            <a:ext uri="{FF2B5EF4-FFF2-40B4-BE49-F238E27FC236}">
              <a16:creationId xmlns:a16="http://schemas.microsoft.com/office/drawing/2014/main" id="{6661195A-933F-48F5-A832-BF713CB7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0"/>
          <a:ext cx="3921126" cy="2225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0</xdr:rowOff>
    </xdr:from>
    <xdr:to>
      <xdr:col>5</xdr:col>
      <xdr:colOff>1095375</xdr:colOff>
      <xdr:row>2</xdr:row>
      <xdr:rowOff>592338</xdr:rowOff>
    </xdr:to>
    <xdr:pic>
      <xdr:nvPicPr>
        <xdr:cNvPr id="2" name="Imagen 1" descr="http://www.inabima.gob.do/wp-content/uploads/2016/10/logos-f2.jpg">
          <a:extLst>
            <a:ext uri="{FF2B5EF4-FFF2-40B4-BE49-F238E27FC236}">
              <a16:creationId xmlns:a16="http://schemas.microsoft.com/office/drawing/2014/main" id="{CF1918C6-E32D-4824-A6EF-F291FAF1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0"/>
          <a:ext cx="3362325" cy="2154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84199-7695-402D-A8C1-9C256CC8E392}">
  <dimension ref="A1:U1760"/>
  <sheetViews>
    <sheetView tabSelected="1" topLeftCell="B1" zoomScale="80" zoomScaleNormal="80" workbookViewId="0">
      <selection activeCell="D13" sqref="D13"/>
    </sheetView>
  </sheetViews>
  <sheetFormatPr baseColWidth="10" defaultColWidth="11.42578125" defaultRowHeight="61.5" x14ac:dyDescent="0.9"/>
  <cols>
    <col min="1" max="1" width="8.85546875" customWidth="1"/>
    <col min="2" max="2" width="55" style="53" bestFit="1" customWidth="1"/>
    <col min="3" max="3" width="24.85546875" style="29" bestFit="1" customWidth="1"/>
    <col min="4" max="4" width="83.85546875" style="4" bestFit="1" customWidth="1"/>
    <col min="5" max="5" width="41" style="4" bestFit="1" customWidth="1"/>
    <col min="6" max="6" width="94.28515625" style="4" bestFit="1" customWidth="1"/>
    <col min="7" max="7" width="31.5703125" style="48" bestFit="1" customWidth="1"/>
    <col min="8" max="8" width="29.85546875" style="49" bestFit="1" customWidth="1"/>
    <col min="9" max="9" width="23.42578125" style="4" bestFit="1" customWidth="1"/>
    <col min="10" max="11" width="25.85546875" style="4" bestFit="1" customWidth="1"/>
    <col min="12" max="12" width="22.7109375" style="5" customWidth="1"/>
    <col min="13" max="13" width="5.85546875" style="5" hidden="1" customWidth="1"/>
    <col min="14" max="14" width="20.7109375" style="6" hidden="1" customWidth="1"/>
    <col min="15" max="15" width="21.85546875" style="7" hidden="1" customWidth="1"/>
    <col min="16" max="16" width="19.85546875" style="7" hidden="1" customWidth="1"/>
    <col min="17" max="17" width="22.42578125" style="8" hidden="1" customWidth="1"/>
    <col min="18" max="19" width="0" style="7" hidden="1" customWidth="1"/>
    <col min="20" max="20" width="31.28515625" style="7" customWidth="1"/>
  </cols>
  <sheetData>
    <row r="1" spans="2:20" x14ac:dyDescent="0.9">
      <c r="B1" s="1"/>
      <c r="C1" s="1"/>
      <c r="D1" s="2"/>
      <c r="E1" s="2"/>
      <c r="F1" s="2"/>
      <c r="G1" s="3"/>
      <c r="H1" s="2"/>
      <c r="J1" s="2"/>
      <c r="K1" s="5"/>
      <c r="M1" s="6"/>
      <c r="N1" s="7"/>
      <c r="O1" s="7" t="s">
        <v>0</v>
      </c>
      <c r="P1" s="8"/>
      <c r="Q1" s="7"/>
      <c r="T1"/>
    </row>
    <row r="2" spans="2:20" x14ac:dyDescent="0.9">
      <c r="B2" s="1"/>
      <c r="C2" s="1"/>
      <c r="D2" s="2"/>
      <c r="E2" s="2"/>
      <c r="F2" s="2"/>
      <c r="G2" s="3"/>
      <c r="H2" s="2"/>
      <c r="I2" s="2"/>
      <c r="J2" s="2"/>
      <c r="K2" s="2"/>
      <c r="O2" s="9"/>
    </row>
    <row r="3" spans="2:20" x14ac:dyDescent="0.9">
      <c r="B3" s="1"/>
      <c r="C3" s="1"/>
      <c r="D3" s="2"/>
      <c r="E3" s="2"/>
      <c r="F3" s="2"/>
      <c r="G3" s="3"/>
      <c r="H3" s="2"/>
      <c r="I3" s="2"/>
      <c r="J3" s="2"/>
      <c r="K3" s="2"/>
      <c r="O3" s="9"/>
      <c r="P3" s="10"/>
      <c r="Q3" s="11"/>
      <c r="R3" s="10"/>
      <c r="S3" s="10"/>
    </row>
    <row r="4" spans="2:20" ht="26.25" customHeight="1" x14ac:dyDescent="0.5"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O4" s="9"/>
      <c r="P4" s="10"/>
      <c r="Q4" s="11"/>
      <c r="R4" s="10"/>
      <c r="S4" s="10"/>
    </row>
    <row r="5" spans="2:20" ht="27" customHeight="1" x14ac:dyDescent="0.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O5" s="9"/>
      <c r="P5" s="10"/>
      <c r="Q5" s="11"/>
      <c r="R5" s="10"/>
      <c r="S5" s="10"/>
    </row>
    <row r="6" spans="2:20" ht="28.5" customHeight="1" x14ac:dyDescent="0.5">
      <c r="B6" s="14" t="s">
        <v>2</v>
      </c>
      <c r="C6" s="15" t="s">
        <v>3</v>
      </c>
      <c r="D6" s="16" t="s">
        <v>4</v>
      </c>
      <c r="E6" s="17"/>
      <c r="F6" s="17"/>
      <c r="G6" s="15" t="s">
        <v>5</v>
      </c>
      <c r="H6" s="17"/>
      <c r="I6" s="17"/>
      <c r="J6" s="17"/>
      <c r="K6" s="17"/>
      <c r="L6" s="18"/>
      <c r="M6" s="19"/>
      <c r="O6" s="9"/>
      <c r="P6" s="10"/>
      <c r="Q6" s="11"/>
      <c r="R6" s="10"/>
      <c r="S6" s="10"/>
    </row>
    <row r="7" spans="2:20" ht="52.5" customHeight="1" x14ac:dyDescent="0.35">
      <c r="B7" s="14"/>
      <c r="C7" s="15"/>
      <c r="D7" s="16"/>
      <c r="E7" s="20" t="s">
        <v>6</v>
      </c>
      <c r="F7" s="17" t="s">
        <v>7</v>
      </c>
      <c r="G7" s="15"/>
      <c r="H7" s="20" t="s">
        <v>8</v>
      </c>
      <c r="I7" s="20" t="s">
        <v>9</v>
      </c>
      <c r="J7" s="20" t="s">
        <v>10</v>
      </c>
      <c r="K7" s="20" t="s">
        <v>11</v>
      </c>
      <c r="L7" s="18" t="s">
        <v>12</v>
      </c>
      <c r="M7" s="21"/>
      <c r="N7" s="22" t="s">
        <v>13</v>
      </c>
      <c r="O7" s="23"/>
      <c r="P7" s="24" t="s">
        <v>14</v>
      </c>
      <c r="Q7" s="25" t="s">
        <v>15</v>
      </c>
      <c r="R7" s="10"/>
      <c r="S7" s="10"/>
    </row>
    <row r="8" spans="2:20" ht="46.5" hidden="1" customHeight="1" x14ac:dyDescent="0.35">
      <c r="B8" s="14"/>
      <c r="C8" s="20"/>
      <c r="D8" s="16"/>
      <c r="E8" s="20"/>
      <c r="F8" s="17"/>
      <c r="G8" s="15"/>
      <c r="H8" s="17" t="s">
        <v>16</v>
      </c>
      <c r="I8" s="17" t="s">
        <v>17</v>
      </c>
      <c r="J8" s="17"/>
      <c r="K8" s="17"/>
      <c r="L8" s="18"/>
      <c r="M8" s="19"/>
      <c r="N8" s="26" t="s">
        <v>18</v>
      </c>
      <c r="O8" s="26" t="s">
        <v>19</v>
      </c>
      <c r="P8" s="27" t="s">
        <v>14</v>
      </c>
      <c r="Q8" s="28" t="s">
        <v>20</v>
      </c>
      <c r="R8" s="10"/>
      <c r="S8" s="10"/>
    </row>
    <row r="9" spans="2:20" ht="33.75" customHeight="1" x14ac:dyDescent="0.5">
      <c r="B9" s="29">
        <v>45105</v>
      </c>
      <c r="C9" s="30">
        <v>45085</v>
      </c>
      <c r="D9" s="31" t="s">
        <v>21</v>
      </c>
      <c r="E9" s="31">
        <v>44122101</v>
      </c>
      <c r="F9" s="32" t="s">
        <v>22</v>
      </c>
      <c r="G9" s="31" t="s">
        <v>23</v>
      </c>
      <c r="H9" s="33" t="s">
        <v>24</v>
      </c>
      <c r="I9" s="33" t="e">
        <f t="shared" ref="I9:I32" si="0">+L9*H9</f>
        <v>#VALUE!</v>
      </c>
      <c r="J9" s="34">
        <v>97</v>
      </c>
      <c r="K9" s="34">
        <v>56</v>
      </c>
      <c r="L9" s="35">
        <v>41</v>
      </c>
      <c r="M9" s="36"/>
      <c r="N9" s="37">
        <v>20</v>
      </c>
      <c r="O9" s="38">
        <f>+L9+N9</f>
        <v>61</v>
      </c>
      <c r="P9" s="39">
        <v>1</v>
      </c>
      <c r="Q9" s="40">
        <v>125</v>
      </c>
      <c r="R9" s="10"/>
      <c r="S9" s="10"/>
    </row>
    <row r="10" spans="2:20" ht="33.75" customHeight="1" x14ac:dyDescent="0.5">
      <c r="B10" s="29">
        <v>44849</v>
      </c>
      <c r="C10" s="30">
        <v>44839</v>
      </c>
      <c r="D10" s="31" t="s">
        <v>21</v>
      </c>
      <c r="E10" s="31">
        <v>30161711</v>
      </c>
      <c r="F10" s="32" t="s">
        <v>25</v>
      </c>
      <c r="G10" s="31" t="s">
        <v>26</v>
      </c>
      <c r="H10" s="33">
        <v>19889.47</v>
      </c>
      <c r="I10" s="33">
        <v>0</v>
      </c>
      <c r="J10" s="34">
        <v>1</v>
      </c>
      <c r="K10" s="34">
        <v>1</v>
      </c>
      <c r="L10" s="35">
        <v>0</v>
      </c>
      <c r="M10" s="36"/>
      <c r="N10" s="37"/>
      <c r="O10" s="38"/>
      <c r="P10" s="39"/>
      <c r="Q10" s="40"/>
      <c r="R10" s="10"/>
      <c r="S10" s="10"/>
    </row>
    <row r="11" spans="2:20" ht="33.75" customHeight="1" x14ac:dyDescent="0.5">
      <c r="B11" s="29">
        <v>44849</v>
      </c>
      <c r="C11" s="30">
        <v>44839</v>
      </c>
      <c r="D11" s="31" t="s">
        <v>21</v>
      </c>
      <c r="E11" s="31">
        <v>30161711</v>
      </c>
      <c r="F11" s="32" t="s">
        <v>27</v>
      </c>
      <c r="G11" s="31" t="s">
        <v>26</v>
      </c>
      <c r="H11" s="33">
        <v>8898</v>
      </c>
      <c r="I11" s="33">
        <v>0</v>
      </c>
      <c r="J11" s="34">
        <v>1</v>
      </c>
      <c r="K11" s="34">
        <v>1</v>
      </c>
      <c r="L11" s="35">
        <v>0</v>
      </c>
      <c r="M11" s="36"/>
      <c r="N11" s="37"/>
      <c r="O11" s="38"/>
      <c r="P11" s="39"/>
      <c r="Q11" s="40"/>
      <c r="R11" s="10"/>
      <c r="S11" s="10"/>
    </row>
    <row r="12" spans="2:20" ht="33.75" customHeight="1" x14ac:dyDescent="0.5">
      <c r="B12" s="29">
        <v>44781</v>
      </c>
      <c r="C12" s="30">
        <v>44781</v>
      </c>
      <c r="D12" s="31" t="s">
        <v>21</v>
      </c>
      <c r="E12" s="31" t="s">
        <v>21</v>
      </c>
      <c r="F12" s="32" t="s">
        <v>28</v>
      </c>
      <c r="G12" s="31" t="s">
        <v>26</v>
      </c>
      <c r="H12" s="33">
        <v>2188.7800000000002</v>
      </c>
      <c r="I12" s="33">
        <v>0</v>
      </c>
      <c r="J12" s="34">
        <v>1</v>
      </c>
      <c r="K12" s="34">
        <v>1</v>
      </c>
      <c r="L12" s="35">
        <v>0</v>
      </c>
      <c r="M12" s="36"/>
      <c r="N12" s="37"/>
      <c r="O12" s="38"/>
      <c r="P12" s="39"/>
      <c r="Q12" s="40"/>
      <c r="R12" s="10"/>
      <c r="S12" s="10"/>
    </row>
    <row r="13" spans="2:20" ht="33.75" customHeight="1" x14ac:dyDescent="0.5">
      <c r="B13" s="29">
        <v>44904</v>
      </c>
      <c r="C13" s="30">
        <v>44904</v>
      </c>
      <c r="D13" s="31" t="s">
        <v>21</v>
      </c>
      <c r="E13" s="31">
        <v>55121715</v>
      </c>
      <c r="F13" s="32" t="s">
        <v>29</v>
      </c>
      <c r="G13" s="31" t="s">
        <v>26</v>
      </c>
      <c r="H13" s="33">
        <v>1652</v>
      </c>
      <c r="I13" s="33">
        <v>0</v>
      </c>
      <c r="J13" s="34">
        <v>15</v>
      </c>
      <c r="K13" s="34">
        <v>15</v>
      </c>
      <c r="L13" s="35">
        <v>0</v>
      </c>
      <c r="M13" s="36"/>
      <c r="N13" s="37"/>
      <c r="O13" s="38"/>
      <c r="P13" s="39"/>
      <c r="Q13" s="40"/>
      <c r="R13" s="10"/>
      <c r="S13" s="10"/>
    </row>
    <row r="14" spans="2:20" ht="33.75" customHeight="1" x14ac:dyDescent="0.5">
      <c r="B14" s="29">
        <v>44904</v>
      </c>
      <c r="C14" s="30">
        <v>44904</v>
      </c>
      <c r="D14" s="31" t="s">
        <v>21</v>
      </c>
      <c r="E14" s="31">
        <v>55121715</v>
      </c>
      <c r="F14" s="32" t="s">
        <v>30</v>
      </c>
      <c r="G14" s="31" t="s">
        <v>26</v>
      </c>
      <c r="H14" s="33">
        <v>4484</v>
      </c>
      <c r="I14" s="33">
        <v>0</v>
      </c>
      <c r="J14" s="34">
        <v>10</v>
      </c>
      <c r="K14" s="34">
        <v>10</v>
      </c>
      <c r="L14" s="35">
        <v>0</v>
      </c>
      <c r="M14" s="36"/>
      <c r="N14" s="37"/>
      <c r="O14" s="38"/>
      <c r="P14" s="39"/>
      <c r="Q14" s="40"/>
      <c r="R14" s="10"/>
      <c r="S14" s="10"/>
    </row>
    <row r="15" spans="2:20" ht="33.75" customHeight="1" x14ac:dyDescent="0.5">
      <c r="B15" s="29">
        <v>44904</v>
      </c>
      <c r="C15" s="30">
        <v>44904</v>
      </c>
      <c r="D15" s="31" t="s">
        <v>21</v>
      </c>
      <c r="E15" s="31">
        <v>55121715</v>
      </c>
      <c r="F15" s="32" t="s">
        <v>31</v>
      </c>
      <c r="G15" s="31" t="s">
        <v>26</v>
      </c>
      <c r="H15" s="33">
        <v>2596</v>
      </c>
      <c r="I15" s="33">
        <v>0</v>
      </c>
      <c r="J15" s="34">
        <v>5</v>
      </c>
      <c r="K15" s="34">
        <v>5</v>
      </c>
      <c r="L15" s="35">
        <v>0</v>
      </c>
      <c r="M15" s="36"/>
      <c r="N15" s="37"/>
      <c r="O15" s="38"/>
      <c r="P15" s="39"/>
      <c r="Q15" s="40"/>
      <c r="R15" s="10"/>
      <c r="S15" s="10"/>
    </row>
    <row r="16" spans="2:20" ht="33.75" customHeight="1" x14ac:dyDescent="0.5">
      <c r="B16" s="29">
        <v>44904</v>
      </c>
      <c r="C16" s="30">
        <v>44904</v>
      </c>
      <c r="D16" s="31" t="s">
        <v>21</v>
      </c>
      <c r="E16" s="31">
        <v>55121715</v>
      </c>
      <c r="F16" s="32" t="s">
        <v>32</v>
      </c>
      <c r="G16" s="31" t="s">
        <v>26</v>
      </c>
      <c r="H16" s="33">
        <v>4838</v>
      </c>
      <c r="I16" s="33">
        <v>0</v>
      </c>
      <c r="J16" s="34">
        <v>5</v>
      </c>
      <c r="K16" s="34">
        <v>5</v>
      </c>
      <c r="L16" s="35">
        <v>0</v>
      </c>
      <c r="M16" s="36"/>
      <c r="N16" s="37"/>
      <c r="O16" s="38"/>
      <c r="P16" s="39"/>
      <c r="Q16" s="40"/>
      <c r="R16" s="10"/>
      <c r="S16" s="10"/>
    </row>
    <row r="17" spans="2:19" ht="33.75" x14ac:dyDescent="0.5">
      <c r="B17" s="29">
        <v>43532</v>
      </c>
      <c r="C17" s="30">
        <v>43532</v>
      </c>
      <c r="D17" s="31" t="s">
        <v>21</v>
      </c>
      <c r="E17" s="31">
        <v>55121616</v>
      </c>
      <c r="F17" s="32" t="s">
        <v>33</v>
      </c>
      <c r="G17" s="31" t="s">
        <v>34</v>
      </c>
      <c r="H17" s="33">
        <v>55.08</v>
      </c>
      <c r="I17" s="33">
        <f t="shared" si="0"/>
        <v>0</v>
      </c>
      <c r="J17" s="34">
        <v>1</v>
      </c>
      <c r="K17" s="34">
        <v>1</v>
      </c>
      <c r="L17" s="35">
        <v>0</v>
      </c>
      <c r="M17" s="41"/>
      <c r="N17" s="37"/>
      <c r="O17" s="38">
        <f t="shared" ref="O17:O112" si="1">+L17+N17</f>
        <v>0</v>
      </c>
      <c r="P17" s="39"/>
      <c r="Q17" s="40">
        <f t="shared" ref="Q17:Q112" si="2">+O17-P17</f>
        <v>0</v>
      </c>
      <c r="R17" s="10"/>
      <c r="S17" s="10"/>
    </row>
    <row r="18" spans="2:19" ht="33.75" x14ac:dyDescent="0.5">
      <c r="B18" s="29">
        <v>44819</v>
      </c>
      <c r="C18" s="30">
        <v>44819</v>
      </c>
      <c r="D18" s="31" t="s">
        <v>21</v>
      </c>
      <c r="E18" s="31">
        <v>44122010</v>
      </c>
      <c r="F18" s="32" t="s">
        <v>35</v>
      </c>
      <c r="G18" s="31" t="s">
        <v>34</v>
      </c>
      <c r="H18" s="42">
        <v>55</v>
      </c>
      <c r="I18" s="33">
        <f t="shared" si="0"/>
        <v>0</v>
      </c>
      <c r="J18" s="34">
        <v>9</v>
      </c>
      <c r="K18" s="34">
        <v>9</v>
      </c>
      <c r="L18" s="35">
        <v>0</v>
      </c>
      <c r="M18" s="41"/>
      <c r="N18" s="37"/>
      <c r="O18" s="38">
        <f t="shared" si="1"/>
        <v>0</v>
      </c>
      <c r="P18" s="39"/>
      <c r="Q18" s="40">
        <v>71</v>
      </c>
      <c r="R18" s="10"/>
      <c r="S18" s="10"/>
    </row>
    <row r="19" spans="2:19" ht="33.75" x14ac:dyDescent="0.5">
      <c r="B19" s="29">
        <v>45105</v>
      </c>
      <c r="C19" s="30">
        <v>45105</v>
      </c>
      <c r="D19" s="31" t="s">
        <v>21</v>
      </c>
      <c r="E19" s="31">
        <v>55121616</v>
      </c>
      <c r="F19" s="32" t="s">
        <v>36</v>
      </c>
      <c r="G19" s="31" t="s">
        <v>37</v>
      </c>
      <c r="H19" s="42">
        <v>29</v>
      </c>
      <c r="I19" s="33">
        <f t="shared" si="0"/>
        <v>1392</v>
      </c>
      <c r="J19" s="34">
        <v>87</v>
      </c>
      <c r="K19" s="34">
        <v>39</v>
      </c>
      <c r="L19" s="35">
        <v>48</v>
      </c>
      <c r="M19" s="41"/>
      <c r="N19" s="37"/>
      <c r="O19" s="38">
        <f t="shared" si="1"/>
        <v>48</v>
      </c>
      <c r="P19" s="39"/>
      <c r="Q19" s="40">
        <v>13</v>
      </c>
      <c r="R19" s="10"/>
      <c r="S19" s="10"/>
    </row>
    <row r="20" spans="2:19" ht="33.75" x14ac:dyDescent="0.5">
      <c r="B20" s="29">
        <v>43530</v>
      </c>
      <c r="C20" s="30">
        <v>43530</v>
      </c>
      <c r="D20" s="31" t="s">
        <v>21</v>
      </c>
      <c r="E20" s="31">
        <v>44111503</v>
      </c>
      <c r="F20" s="32" t="s">
        <v>38</v>
      </c>
      <c r="G20" s="31" t="s">
        <v>26</v>
      </c>
      <c r="H20" s="42">
        <v>119</v>
      </c>
      <c r="I20" s="33">
        <f t="shared" si="0"/>
        <v>595</v>
      </c>
      <c r="J20" s="34">
        <v>29</v>
      </c>
      <c r="K20" s="34">
        <v>24</v>
      </c>
      <c r="L20" s="35">
        <v>5</v>
      </c>
      <c r="M20" s="41"/>
      <c r="N20" s="37"/>
      <c r="O20" s="38">
        <f t="shared" si="1"/>
        <v>5</v>
      </c>
      <c r="P20" s="39"/>
      <c r="Q20" s="40">
        <f t="shared" si="2"/>
        <v>5</v>
      </c>
      <c r="R20" s="10"/>
      <c r="S20" s="10"/>
    </row>
    <row r="21" spans="2:19" ht="33.75" x14ac:dyDescent="0.5">
      <c r="B21" s="29">
        <v>45002</v>
      </c>
      <c r="C21" s="30">
        <v>45002</v>
      </c>
      <c r="D21" s="31" t="s">
        <v>21</v>
      </c>
      <c r="E21" s="31">
        <v>44121904</v>
      </c>
      <c r="F21" s="32" t="s">
        <v>39</v>
      </c>
      <c r="G21" s="31" t="s">
        <v>40</v>
      </c>
      <c r="H21" s="42">
        <v>90.81</v>
      </c>
      <c r="I21" s="33">
        <v>0</v>
      </c>
      <c r="J21" s="34">
        <v>60</v>
      </c>
      <c r="K21" s="34">
        <v>54</v>
      </c>
      <c r="L21" s="35">
        <v>6</v>
      </c>
      <c r="M21" s="41"/>
      <c r="N21" s="37"/>
      <c r="O21" s="38">
        <f t="shared" si="1"/>
        <v>6</v>
      </c>
      <c r="P21" s="39"/>
      <c r="Q21" s="40"/>
      <c r="R21" s="10"/>
      <c r="S21" s="10"/>
    </row>
    <row r="22" spans="2:19" ht="33.75" x14ac:dyDescent="0.5">
      <c r="B22" s="29">
        <v>44819</v>
      </c>
      <c r="C22" s="30">
        <v>44819</v>
      </c>
      <c r="D22" s="31" t="s">
        <v>21</v>
      </c>
      <c r="E22" s="31">
        <v>44121904</v>
      </c>
      <c r="F22" s="32" t="s">
        <v>41</v>
      </c>
      <c r="G22" s="31" t="s">
        <v>42</v>
      </c>
      <c r="H22" s="42">
        <v>54</v>
      </c>
      <c r="I22" s="33">
        <f t="shared" si="0"/>
        <v>0</v>
      </c>
      <c r="J22" s="34">
        <v>60</v>
      </c>
      <c r="K22" s="34">
        <v>60</v>
      </c>
      <c r="L22" s="35">
        <v>0</v>
      </c>
      <c r="M22" s="41"/>
      <c r="N22" s="37">
        <v>30</v>
      </c>
      <c r="O22" s="38">
        <f t="shared" si="1"/>
        <v>30</v>
      </c>
      <c r="P22" s="39"/>
      <c r="Q22" s="40">
        <v>69</v>
      </c>
      <c r="R22" s="10"/>
      <c r="S22" s="10"/>
    </row>
    <row r="23" spans="2:19" ht="33.75" x14ac:dyDescent="0.5">
      <c r="B23" s="29">
        <v>44313</v>
      </c>
      <c r="C23" s="30">
        <v>44313</v>
      </c>
      <c r="D23" s="31" t="s">
        <v>21</v>
      </c>
      <c r="E23" s="31">
        <v>55121616</v>
      </c>
      <c r="F23" s="32" t="s">
        <v>43</v>
      </c>
      <c r="G23" s="31" t="s">
        <v>42</v>
      </c>
      <c r="H23" s="42">
        <v>6.5</v>
      </c>
      <c r="I23" s="33">
        <f t="shared" si="0"/>
        <v>1053</v>
      </c>
      <c r="J23" s="34">
        <v>162</v>
      </c>
      <c r="K23" s="34">
        <v>0</v>
      </c>
      <c r="L23" s="35">
        <v>162</v>
      </c>
      <c r="M23" s="41"/>
      <c r="N23" s="37">
        <v>10</v>
      </c>
      <c r="O23" s="38">
        <f t="shared" si="1"/>
        <v>172</v>
      </c>
      <c r="P23" s="39"/>
      <c r="Q23" s="40">
        <f t="shared" si="2"/>
        <v>172</v>
      </c>
      <c r="R23" s="10"/>
      <c r="S23" s="10"/>
    </row>
    <row r="24" spans="2:19" ht="33.75" x14ac:dyDescent="0.5">
      <c r="B24" s="29">
        <v>43532</v>
      </c>
      <c r="C24" s="30">
        <v>43532</v>
      </c>
      <c r="D24" s="31" t="s">
        <v>21</v>
      </c>
      <c r="E24" s="31">
        <v>55121616</v>
      </c>
      <c r="F24" s="32" t="s">
        <v>44</v>
      </c>
      <c r="G24" s="31" t="s">
        <v>42</v>
      </c>
      <c r="H24" s="42">
        <v>40</v>
      </c>
      <c r="I24" s="33">
        <f t="shared" si="0"/>
        <v>15200</v>
      </c>
      <c r="J24" s="34">
        <v>489</v>
      </c>
      <c r="K24" s="34">
        <v>109</v>
      </c>
      <c r="L24" s="35">
        <v>380</v>
      </c>
      <c r="M24" s="41"/>
      <c r="N24" s="37"/>
      <c r="O24" s="38">
        <f t="shared" si="1"/>
        <v>380</v>
      </c>
      <c r="P24" s="39"/>
      <c r="Q24" s="40">
        <v>10</v>
      </c>
      <c r="R24" s="10"/>
      <c r="S24" s="10"/>
    </row>
    <row r="25" spans="2:19" ht="33.75" x14ac:dyDescent="0.5">
      <c r="B25" s="29">
        <v>43817</v>
      </c>
      <c r="C25" s="30">
        <v>43817</v>
      </c>
      <c r="D25" s="31" t="s">
        <v>21</v>
      </c>
      <c r="E25" s="31">
        <v>44121701</v>
      </c>
      <c r="F25" s="32" t="s">
        <v>45</v>
      </c>
      <c r="G25" s="31" t="s">
        <v>42</v>
      </c>
      <c r="H25" s="42">
        <v>15</v>
      </c>
      <c r="I25" s="33">
        <v>9540</v>
      </c>
      <c r="J25" s="34">
        <v>666</v>
      </c>
      <c r="K25" s="34">
        <v>30</v>
      </c>
      <c r="L25" s="35">
        <v>636</v>
      </c>
      <c r="M25" s="41"/>
      <c r="N25" s="37"/>
      <c r="O25" s="38">
        <f t="shared" si="1"/>
        <v>636</v>
      </c>
      <c r="P25" s="39">
        <v>1</v>
      </c>
      <c r="Q25" s="40">
        <f t="shared" si="2"/>
        <v>635</v>
      </c>
      <c r="R25" s="10"/>
      <c r="S25" s="10"/>
    </row>
    <row r="26" spans="2:19" ht="33.75" x14ac:dyDescent="0.5">
      <c r="B26" s="29">
        <v>43152</v>
      </c>
      <c r="C26" s="30">
        <v>43152</v>
      </c>
      <c r="D26" s="31" t="s">
        <v>21</v>
      </c>
      <c r="E26" s="31">
        <v>44121701</v>
      </c>
      <c r="F26" s="32" t="s">
        <v>46</v>
      </c>
      <c r="G26" s="31" t="s">
        <v>42</v>
      </c>
      <c r="H26" s="42">
        <v>15</v>
      </c>
      <c r="I26" s="33">
        <v>5895</v>
      </c>
      <c r="J26" s="34">
        <v>393</v>
      </c>
      <c r="K26" s="34">
        <v>0</v>
      </c>
      <c r="L26" s="35">
        <v>393</v>
      </c>
      <c r="M26" s="41"/>
      <c r="N26" s="37"/>
      <c r="O26" s="38">
        <f t="shared" si="1"/>
        <v>393</v>
      </c>
      <c r="P26" s="39"/>
      <c r="Q26" s="40">
        <v>71</v>
      </c>
      <c r="R26" s="10"/>
      <c r="S26" s="10"/>
    </row>
    <row r="27" spans="2:19" ht="33.75" x14ac:dyDescent="0.5">
      <c r="B27" s="29">
        <v>43152</v>
      </c>
      <c r="C27" s="30">
        <v>43152</v>
      </c>
      <c r="D27" s="31" t="s">
        <v>21</v>
      </c>
      <c r="E27" s="31">
        <v>44121701</v>
      </c>
      <c r="F27" s="32" t="s">
        <v>47</v>
      </c>
      <c r="G27" s="31" t="s">
        <v>42</v>
      </c>
      <c r="H27" s="42">
        <v>15</v>
      </c>
      <c r="I27" s="33">
        <f t="shared" si="0"/>
        <v>0</v>
      </c>
      <c r="J27" s="34">
        <v>10</v>
      </c>
      <c r="K27" s="34">
        <v>10</v>
      </c>
      <c r="L27" s="35">
        <v>0</v>
      </c>
      <c r="M27" s="41"/>
      <c r="N27" s="37"/>
      <c r="O27" s="38">
        <f t="shared" si="1"/>
        <v>0</v>
      </c>
      <c r="P27" s="39"/>
      <c r="Q27" s="40">
        <f t="shared" si="2"/>
        <v>0</v>
      </c>
      <c r="R27" s="10"/>
      <c r="S27" s="10"/>
    </row>
    <row r="28" spans="2:19" ht="33.75" x14ac:dyDescent="0.5">
      <c r="B28" s="29">
        <v>43241</v>
      </c>
      <c r="C28" s="30">
        <v>43241</v>
      </c>
      <c r="D28" s="31" t="s">
        <v>21</v>
      </c>
      <c r="E28" s="31">
        <v>44121701</v>
      </c>
      <c r="F28" s="32" t="s">
        <v>48</v>
      </c>
      <c r="G28" s="31" t="s">
        <v>42</v>
      </c>
      <c r="H28" s="42">
        <v>11</v>
      </c>
      <c r="I28" s="33">
        <f t="shared" si="0"/>
        <v>2838</v>
      </c>
      <c r="J28" s="34">
        <v>285</v>
      </c>
      <c r="K28" s="34">
        <v>27</v>
      </c>
      <c r="L28" s="35">
        <v>258</v>
      </c>
      <c r="M28" s="41"/>
      <c r="N28" s="37"/>
      <c r="O28" s="38">
        <f t="shared" si="1"/>
        <v>258</v>
      </c>
      <c r="P28" s="39"/>
      <c r="Q28" s="40">
        <f t="shared" si="2"/>
        <v>258</v>
      </c>
      <c r="R28" s="10"/>
      <c r="S28" s="10"/>
    </row>
    <row r="29" spans="2:19" ht="33.75" x14ac:dyDescent="0.5">
      <c r="B29" s="29">
        <v>44703</v>
      </c>
      <c r="C29" s="30">
        <v>44703</v>
      </c>
      <c r="D29" s="31" t="s">
        <v>21</v>
      </c>
      <c r="E29" s="31" t="s">
        <v>21</v>
      </c>
      <c r="F29" s="32" t="s">
        <v>49</v>
      </c>
      <c r="G29" s="31" t="s">
        <v>26</v>
      </c>
      <c r="H29" s="42">
        <v>29.5</v>
      </c>
      <c r="I29" s="33" t="s">
        <v>50</v>
      </c>
      <c r="J29" s="34">
        <v>400</v>
      </c>
      <c r="K29" s="34">
        <v>400</v>
      </c>
      <c r="L29" s="35">
        <v>0</v>
      </c>
      <c r="M29" s="41"/>
      <c r="N29" s="37"/>
      <c r="O29" s="38">
        <f t="shared" si="1"/>
        <v>0</v>
      </c>
      <c r="P29" s="39"/>
      <c r="Q29" s="40"/>
      <c r="R29" s="10"/>
      <c r="S29" s="10"/>
    </row>
    <row r="30" spans="2:19" ht="33.75" x14ac:dyDescent="0.5">
      <c r="B30" s="29">
        <v>44629</v>
      </c>
      <c r="C30" s="30">
        <v>44629</v>
      </c>
      <c r="D30" s="31" t="s">
        <v>21</v>
      </c>
      <c r="E30" s="31">
        <v>44121701</v>
      </c>
      <c r="F30" s="32" t="s">
        <v>51</v>
      </c>
      <c r="G30" s="31" t="s">
        <v>26</v>
      </c>
      <c r="H30" s="42">
        <v>105.02</v>
      </c>
      <c r="I30" s="33">
        <f t="shared" si="0"/>
        <v>0</v>
      </c>
      <c r="J30" s="34">
        <v>600</v>
      </c>
      <c r="K30" s="34">
        <v>600</v>
      </c>
      <c r="L30" s="35">
        <v>0</v>
      </c>
      <c r="M30" s="41"/>
      <c r="N30" s="37"/>
      <c r="O30" s="38">
        <f t="shared" si="1"/>
        <v>0</v>
      </c>
      <c r="P30" s="39"/>
      <c r="Q30" s="40"/>
      <c r="R30" s="10"/>
      <c r="S30" s="10"/>
    </row>
    <row r="31" spans="2:19" ht="33.75" x14ac:dyDescent="0.5">
      <c r="B31" s="29">
        <v>44703</v>
      </c>
      <c r="C31" s="30">
        <v>44703</v>
      </c>
      <c r="D31" s="31" t="s">
        <v>21</v>
      </c>
      <c r="E31" s="31" t="s">
        <v>21</v>
      </c>
      <c r="F31" s="32" t="s">
        <v>52</v>
      </c>
      <c r="G31" s="31" t="s">
        <v>26</v>
      </c>
      <c r="H31" s="42">
        <v>30</v>
      </c>
      <c r="I31" s="33">
        <v>0</v>
      </c>
      <c r="J31" s="34">
        <v>1000</v>
      </c>
      <c r="K31" s="34">
        <v>1000</v>
      </c>
      <c r="L31" s="35">
        <v>0</v>
      </c>
      <c r="M31" s="41"/>
      <c r="N31" s="37"/>
      <c r="O31" s="38">
        <f t="shared" si="1"/>
        <v>0</v>
      </c>
      <c r="P31" s="39"/>
      <c r="Q31" s="40"/>
      <c r="R31" s="10"/>
      <c r="S31" s="10"/>
    </row>
    <row r="32" spans="2:19" ht="33.75" x14ac:dyDescent="0.5">
      <c r="B32" s="29">
        <v>42533</v>
      </c>
      <c r="C32" s="30">
        <v>42533</v>
      </c>
      <c r="D32" s="31" t="s">
        <v>21</v>
      </c>
      <c r="E32" s="31">
        <v>44121701</v>
      </c>
      <c r="F32" s="32" t="s">
        <v>53</v>
      </c>
      <c r="G32" s="31" t="s">
        <v>26</v>
      </c>
      <c r="H32" s="42">
        <v>50.84</v>
      </c>
      <c r="I32" s="33">
        <f t="shared" si="0"/>
        <v>559.24</v>
      </c>
      <c r="J32" s="34">
        <v>16</v>
      </c>
      <c r="K32" s="34">
        <v>5</v>
      </c>
      <c r="L32" s="35">
        <v>11</v>
      </c>
      <c r="M32" s="41"/>
      <c r="N32" s="37"/>
      <c r="O32" s="38">
        <f t="shared" si="1"/>
        <v>11</v>
      </c>
      <c r="P32" s="39"/>
      <c r="Q32" s="40">
        <f t="shared" si="2"/>
        <v>11</v>
      </c>
      <c r="R32" s="10"/>
      <c r="S32" s="10"/>
    </row>
    <row r="33" spans="2:19" ht="33.75" x14ac:dyDescent="0.5">
      <c r="B33" s="29">
        <v>44820</v>
      </c>
      <c r="C33" s="30">
        <v>44820</v>
      </c>
      <c r="D33" s="31" t="s">
        <v>21</v>
      </c>
      <c r="E33" s="31">
        <v>4412202</v>
      </c>
      <c r="F33" s="32" t="s">
        <v>54</v>
      </c>
      <c r="G33" s="31" t="s">
        <v>26</v>
      </c>
      <c r="H33" s="42">
        <v>8.57</v>
      </c>
      <c r="I33" s="33">
        <v>369</v>
      </c>
      <c r="J33" s="34">
        <v>53</v>
      </c>
      <c r="K33" s="34">
        <v>10</v>
      </c>
      <c r="L33" s="35">
        <v>43</v>
      </c>
      <c r="M33" s="41"/>
      <c r="N33" s="37"/>
      <c r="O33" s="38">
        <f t="shared" si="1"/>
        <v>43</v>
      </c>
      <c r="P33" s="39"/>
      <c r="Q33" s="40">
        <f t="shared" si="2"/>
        <v>43</v>
      </c>
      <c r="R33" s="10"/>
      <c r="S33" s="10"/>
    </row>
    <row r="34" spans="2:19" ht="33.75" x14ac:dyDescent="0.5">
      <c r="B34" s="29">
        <v>44819</v>
      </c>
      <c r="C34" s="30">
        <v>44819</v>
      </c>
      <c r="D34" s="31" t="s">
        <v>21</v>
      </c>
      <c r="E34" s="31">
        <v>44122022</v>
      </c>
      <c r="F34" s="32" t="s">
        <v>55</v>
      </c>
      <c r="G34" s="31" t="s">
        <v>26</v>
      </c>
      <c r="H34" s="42">
        <v>5</v>
      </c>
      <c r="I34" s="33">
        <v>450</v>
      </c>
      <c r="J34" s="34">
        <v>92</v>
      </c>
      <c r="K34" s="34">
        <v>2</v>
      </c>
      <c r="L34" s="35">
        <v>90</v>
      </c>
      <c r="M34" s="41"/>
      <c r="N34" s="37"/>
      <c r="O34" s="38">
        <f t="shared" si="1"/>
        <v>90</v>
      </c>
      <c r="P34" s="39"/>
      <c r="Q34" s="40">
        <f t="shared" si="2"/>
        <v>90</v>
      </c>
      <c r="R34" s="10"/>
      <c r="S34" s="10"/>
    </row>
    <row r="35" spans="2:19" ht="33.75" x14ac:dyDescent="0.5">
      <c r="B35" s="29">
        <v>44586</v>
      </c>
      <c r="C35" s="30">
        <v>44586</v>
      </c>
      <c r="D35" s="31" t="s">
        <v>21</v>
      </c>
      <c r="E35" s="31" t="s">
        <v>21</v>
      </c>
      <c r="F35" s="32" t="s">
        <v>56</v>
      </c>
      <c r="G35" s="31" t="s">
        <v>26</v>
      </c>
      <c r="H35" s="42">
        <v>3.89</v>
      </c>
      <c r="I35" s="33">
        <v>0</v>
      </c>
      <c r="J35" s="34">
        <v>2000</v>
      </c>
      <c r="K35" s="34">
        <v>2000</v>
      </c>
      <c r="L35" s="35">
        <v>0</v>
      </c>
      <c r="M35" s="41"/>
      <c r="N35" s="37"/>
      <c r="O35" s="38">
        <f t="shared" si="1"/>
        <v>0</v>
      </c>
      <c r="P35" s="39"/>
      <c r="Q35" s="40">
        <f t="shared" si="2"/>
        <v>0</v>
      </c>
      <c r="R35" s="10"/>
      <c r="S35" s="10"/>
    </row>
    <row r="36" spans="2:19" ht="33.75" x14ac:dyDescent="0.5">
      <c r="B36" s="29">
        <v>43035</v>
      </c>
      <c r="C36" s="30">
        <v>43035</v>
      </c>
      <c r="D36" s="31" t="s">
        <v>21</v>
      </c>
      <c r="E36" s="31">
        <v>60121534</v>
      </c>
      <c r="F36" s="32" t="s">
        <v>57</v>
      </c>
      <c r="G36" s="31" t="s">
        <v>26</v>
      </c>
      <c r="H36" s="42">
        <v>45</v>
      </c>
      <c r="I36" s="33">
        <f t="shared" ref="I36:I99" si="3">+L36*H36</f>
        <v>90</v>
      </c>
      <c r="J36" s="34">
        <v>2</v>
      </c>
      <c r="K36" s="34">
        <v>0</v>
      </c>
      <c r="L36" s="35">
        <v>2</v>
      </c>
      <c r="M36" s="41"/>
      <c r="N36" s="37"/>
      <c r="O36" s="38">
        <f t="shared" si="1"/>
        <v>2</v>
      </c>
      <c r="P36" s="39"/>
      <c r="Q36" s="40">
        <f t="shared" si="2"/>
        <v>2</v>
      </c>
      <c r="R36" s="10"/>
      <c r="S36" s="10"/>
    </row>
    <row r="37" spans="2:19" ht="33.75" x14ac:dyDescent="0.5">
      <c r="B37" s="29">
        <v>45062</v>
      </c>
      <c r="C37" s="30">
        <v>45062</v>
      </c>
      <c r="D37" s="31" t="s">
        <v>21</v>
      </c>
      <c r="E37" s="31">
        <v>24112602</v>
      </c>
      <c r="F37" s="32" t="s">
        <v>58</v>
      </c>
      <c r="G37" s="31" t="s">
        <v>26</v>
      </c>
      <c r="H37" s="42">
        <v>464.92</v>
      </c>
      <c r="I37" s="33">
        <v>0</v>
      </c>
      <c r="J37" s="34">
        <v>380</v>
      </c>
      <c r="K37" s="34">
        <v>380</v>
      </c>
      <c r="L37" s="35">
        <v>0</v>
      </c>
      <c r="M37" s="41"/>
      <c r="N37" s="37"/>
      <c r="O37" s="38">
        <f t="shared" si="1"/>
        <v>0</v>
      </c>
      <c r="P37" s="39"/>
      <c r="Q37" s="40">
        <f t="shared" si="2"/>
        <v>0</v>
      </c>
      <c r="R37" s="10"/>
      <c r="S37" s="10"/>
    </row>
    <row r="38" spans="2:19" ht="33.75" x14ac:dyDescent="0.5">
      <c r="B38" s="29">
        <v>45084</v>
      </c>
      <c r="C38" s="30">
        <v>45084</v>
      </c>
      <c r="D38" s="31" t="s">
        <v>21</v>
      </c>
      <c r="E38" s="31">
        <v>42171917</v>
      </c>
      <c r="F38" s="32" t="s">
        <v>59</v>
      </c>
      <c r="G38" s="31" t="s">
        <v>26</v>
      </c>
      <c r="H38" s="42">
        <v>7670</v>
      </c>
      <c r="I38" s="33">
        <v>0</v>
      </c>
      <c r="J38" s="34">
        <v>4</v>
      </c>
      <c r="K38" s="34">
        <v>4</v>
      </c>
      <c r="L38" s="35">
        <v>0</v>
      </c>
      <c r="M38" s="41"/>
      <c r="N38" s="37"/>
      <c r="O38" s="38">
        <f t="shared" si="1"/>
        <v>0</v>
      </c>
      <c r="P38" s="39"/>
      <c r="Q38" s="40">
        <f t="shared" si="2"/>
        <v>0</v>
      </c>
      <c r="R38" s="10"/>
      <c r="S38" s="10"/>
    </row>
    <row r="39" spans="2:19" ht="33.75" x14ac:dyDescent="0.5">
      <c r="B39" s="29">
        <v>45000</v>
      </c>
      <c r="C39" s="30">
        <v>45000</v>
      </c>
      <c r="D39" s="31" t="s">
        <v>21</v>
      </c>
      <c r="E39" s="31">
        <v>24112407</v>
      </c>
      <c r="F39" s="32" t="s">
        <v>60</v>
      </c>
      <c r="G39" s="31" t="s">
        <v>26</v>
      </c>
      <c r="H39" s="42">
        <v>2950</v>
      </c>
      <c r="I39" s="33">
        <v>0</v>
      </c>
      <c r="J39" s="34">
        <v>15</v>
      </c>
      <c r="K39" s="34">
        <v>15</v>
      </c>
      <c r="L39" s="35">
        <v>0</v>
      </c>
      <c r="M39" s="41"/>
      <c r="N39" s="37"/>
      <c r="O39" s="38">
        <f t="shared" si="1"/>
        <v>0</v>
      </c>
      <c r="P39" s="39"/>
      <c r="Q39" s="40">
        <f t="shared" si="2"/>
        <v>0</v>
      </c>
      <c r="R39" s="10"/>
      <c r="S39" s="10"/>
    </row>
    <row r="40" spans="2:19" ht="33.75" x14ac:dyDescent="0.5">
      <c r="B40" s="29">
        <v>43816</v>
      </c>
      <c r="C40" s="30">
        <v>43816</v>
      </c>
      <c r="D40" s="31" t="s">
        <v>21</v>
      </c>
      <c r="E40" s="31">
        <v>44101801</v>
      </c>
      <c r="F40" s="32" t="s">
        <v>61</v>
      </c>
      <c r="G40" s="31" t="s">
        <v>26</v>
      </c>
      <c r="H40" s="42">
        <v>3300</v>
      </c>
      <c r="I40" s="33">
        <f t="shared" si="3"/>
        <v>29700</v>
      </c>
      <c r="J40" s="34">
        <v>11</v>
      </c>
      <c r="K40" s="34">
        <v>2</v>
      </c>
      <c r="L40" s="35">
        <v>9</v>
      </c>
      <c r="M40" s="41"/>
      <c r="N40" s="37"/>
      <c r="O40" s="38">
        <f t="shared" si="1"/>
        <v>9</v>
      </c>
      <c r="P40" s="39"/>
      <c r="Q40" s="40">
        <f t="shared" si="2"/>
        <v>9</v>
      </c>
      <c r="R40" s="10"/>
      <c r="S40" s="10"/>
    </row>
    <row r="41" spans="2:19" ht="33.75" x14ac:dyDescent="0.5">
      <c r="B41" s="29">
        <v>44313</v>
      </c>
      <c r="C41" s="30">
        <v>44313</v>
      </c>
      <c r="D41" s="31" t="s">
        <v>21</v>
      </c>
      <c r="E41" s="31">
        <v>44122003</v>
      </c>
      <c r="F41" s="32" t="s">
        <v>62</v>
      </c>
      <c r="G41" s="31" t="s">
        <v>26</v>
      </c>
      <c r="H41" s="42">
        <v>79.94</v>
      </c>
      <c r="I41" s="33">
        <f t="shared" si="3"/>
        <v>3757.18</v>
      </c>
      <c r="J41" s="34">
        <v>104</v>
      </c>
      <c r="K41" s="34">
        <v>57</v>
      </c>
      <c r="L41" s="35">
        <v>47</v>
      </c>
      <c r="M41" s="41"/>
      <c r="N41" s="37"/>
      <c r="O41" s="38">
        <f t="shared" si="1"/>
        <v>47</v>
      </c>
      <c r="P41" s="39"/>
      <c r="Q41" s="40">
        <v>149</v>
      </c>
      <c r="R41" s="10"/>
      <c r="S41" s="10"/>
    </row>
    <row r="42" spans="2:19" ht="33.75" x14ac:dyDescent="0.5">
      <c r="B42" s="29">
        <v>43819</v>
      </c>
      <c r="C42" s="30">
        <v>43819</v>
      </c>
      <c r="D42" s="31" t="s">
        <v>21</v>
      </c>
      <c r="E42" s="31">
        <v>44122003</v>
      </c>
      <c r="F42" s="32" t="s">
        <v>63</v>
      </c>
      <c r="G42" s="31" t="s">
        <v>26</v>
      </c>
      <c r="H42" s="42">
        <v>183</v>
      </c>
      <c r="I42" s="33">
        <f t="shared" si="3"/>
        <v>3111</v>
      </c>
      <c r="J42" s="34">
        <v>96</v>
      </c>
      <c r="K42" s="34">
        <v>79</v>
      </c>
      <c r="L42" s="35">
        <v>17</v>
      </c>
      <c r="M42" s="41"/>
      <c r="N42" s="37"/>
      <c r="O42" s="38">
        <f t="shared" si="1"/>
        <v>17</v>
      </c>
      <c r="P42" s="39">
        <v>3</v>
      </c>
      <c r="Q42" s="40">
        <f t="shared" si="2"/>
        <v>14</v>
      </c>
      <c r="R42" s="10"/>
      <c r="S42" s="10"/>
    </row>
    <row r="43" spans="2:19" ht="33.75" x14ac:dyDescent="0.5">
      <c r="B43" s="29">
        <v>44525</v>
      </c>
      <c r="C43" s="30">
        <v>44525</v>
      </c>
      <c r="D43" s="31" t="s">
        <v>21</v>
      </c>
      <c r="E43" s="31">
        <v>44122003</v>
      </c>
      <c r="F43" s="32" t="s">
        <v>64</v>
      </c>
      <c r="G43" s="31" t="s">
        <v>26</v>
      </c>
      <c r="H43" s="42">
        <v>200.48</v>
      </c>
      <c r="I43" s="33">
        <f t="shared" si="3"/>
        <v>200.48</v>
      </c>
      <c r="J43" s="34">
        <v>23</v>
      </c>
      <c r="K43" s="34">
        <v>22</v>
      </c>
      <c r="L43" s="35">
        <v>1</v>
      </c>
      <c r="M43" s="41"/>
      <c r="N43" s="37"/>
      <c r="O43" s="38">
        <f t="shared" si="1"/>
        <v>1</v>
      </c>
      <c r="P43" s="39"/>
      <c r="Q43" s="40">
        <v>96</v>
      </c>
      <c r="R43" s="10"/>
      <c r="S43" s="10"/>
    </row>
    <row r="44" spans="2:19" ht="33.75" x14ac:dyDescent="0.5">
      <c r="B44" s="29">
        <v>43530</v>
      </c>
      <c r="C44" s="30">
        <v>43530</v>
      </c>
      <c r="D44" s="31" t="s">
        <v>21</v>
      </c>
      <c r="E44" s="31">
        <v>44122003</v>
      </c>
      <c r="F44" s="32" t="s">
        <v>65</v>
      </c>
      <c r="G44" s="31" t="s">
        <v>26</v>
      </c>
      <c r="H44" s="42">
        <v>310</v>
      </c>
      <c r="I44" s="33">
        <f t="shared" si="3"/>
        <v>2480</v>
      </c>
      <c r="J44" s="34">
        <v>92</v>
      </c>
      <c r="K44" s="34">
        <v>84</v>
      </c>
      <c r="L44" s="35">
        <v>8</v>
      </c>
      <c r="M44" s="41"/>
      <c r="N44" s="37"/>
      <c r="O44" s="38">
        <f t="shared" si="1"/>
        <v>8</v>
      </c>
      <c r="P44" s="39">
        <v>8</v>
      </c>
      <c r="Q44" s="40">
        <f t="shared" si="2"/>
        <v>0</v>
      </c>
      <c r="R44" s="10"/>
      <c r="S44" s="10"/>
    </row>
    <row r="45" spans="2:19" ht="33.75" x14ac:dyDescent="0.5">
      <c r="B45" s="29">
        <v>44988</v>
      </c>
      <c r="C45" s="30">
        <v>44988</v>
      </c>
      <c r="D45" s="31" t="s">
        <v>21</v>
      </c>
      <c r="E45" s="31">
        <v>44122003</v>
      </c>
      <c r="F45" s="32" t="s">
        <v>66</v>
      </c>
      <c r="G45" s="31" t="s">
        <v>26</v>
      </c>
      <c r="H45" s="42">
        <v>3243</v>
      </c>
      <c r="I45" s="33">
        <f>+H45*L45</f>
        <v>42159</v>
      </c>
      <c r="J45" s="34">
        <v>65</v>
      </c>
      <c r="K45" s="34">
        <v>52</v>
      </c>
      <c r="L45" s="35">
        <v>13</v>
      </c>
      <c r="M45" s="41"/>
      <c r="N45" s="37"/>
      <c r="O45" s="38">
        <f t="shared" si="1"/>
        <v>13</v>
      </c>
      <c r="P45" s="39"/>
      <c r="Q45" s="40"/>
      <c r="R45" s="10"/>
      <c r="S45" s="10"/>
    </row>
    <row r="46" spans="2:19" ht="32.25" customHeight="1" x14ac:dyDescent="0.5">
      <c r="B46" s="29">
        <v>44313</v>
      </c>
      <c r="C46" s="30">
        <v>44313</v>
      </c>
      <c r="D46" s="31" t="s">
        <v>21</v>
      </c>
      <c r="E46" s="31">
        <v>44122003</v>
      </c>
      <c r="F46" s="32" t="s">
        <v>67</v>
      </c>
      <c r="G46" s="31" t="s">
        <v>26</v>
      </c>
      <c r="H46" s="42">
        <v>197.45</v>
      </c>
      <c r="I46" s="33">
        <f t="shared" si="3"/>
        <v>592.34999999999991</v>
      </c>
      <c r="J46" s="34">
        <v>29</v>
      </c>
      <c r="K46" s="34">
        <v>26</v>
      </c>
      <c r="L46" s="35">
        <v>3</v>
      </c>
      <c r="M46" s="41"/>
      <c r="N46" s="37"/>
      <c r="O46" s="38">
        <f t="shared" si="1"/>
        <v>3</v>
      </c>
      <c r="P46" s="39"/>
      <c r="Q46" s="40">
        <v>18</v>
      </c>
      <c r="R46" s="10"/>
      <c r="S46" s="10"/>
    </row>
    <row r="47" spans="2:19" ht="33.75" x14ac:dyDescent="0.5">
      <c r="B47" s="29">
        <v>42886</v>
      </c>
      <c r="C47" s="30">
        <v>42886</v>
      </c>
      <c r="D47" s="31" t="s">
        <v>21</v>
      </c>
      <c r="E47" s="31">
        <v>44110000</v>
      </c>
      <c r="F47" s="32" t="s">
        <v>68</v>
      </c>
      <c r="G47" s="31" t="s">
        <v>23</v>
      </c>
      <c r="H47" s="42">
        <v>500</v>
      </c>
      <c r="I47" s="33">
        <f t="shared" si="3"/>
        <v>2000</v>
      </c>
      <c r="J47" s="34">
        <v>4</v>
      </c>
      <c r="K47" s="34">
        <v>0</v>
      </c>
      <c r="L47" s="35">
        <v>4</v>
      </c>
      <c r="M47" s="41"/>
      <c r="N47" s="37"/>
      <c r="O47" s="38">
        <f t="shared" si="1"/>
        <v>4</v>
      </c>
      <c r="P47" s="39"/>
      <c r="Q47" s="40">
        <v>151</v>
      </c>
      <c r="R47" s="10"/>
      <c r="S47" s="10"/>
    </row>
    <row r="48" spans="2:19" ht="33.75" x14ac:dyDescent="0.5">
      <c r="B48" s="29">
        <v>44741</v>
      </c>
      <c r="C48" s="30">
        <v>44741</v>
      </c>
      <c r="D48" s="31" t="s">
        <v>21</v>
      </c>
      <c r="E48" s="31">
        <v>44111515</v>
      </c>
      <c r="F48" s="32" t="s">
        <v>69</v>
      </c>
      <c r="G48" s="31" t="s">
        <v>23</v>
      </c>
      <c r="H48" s="42">
        <v>76.7</v>
      </c>
      <c r="I48" s="33">
        <v>0</v>
      </c>
      <c r="J48" s="34">
        <v>1000</v>
      </c>
      <c r="K48" s="34">
        <v>1000</v>
      </c>
      <c r="L48" s="35">
        <v>0</v>
      </c>
      <c r="M48" s="41"/>
      <c r="N48" s="37"/>
      <c r="O48" s="38">
        <f t="shared" si="1"/>
        <v>0</v>
      </c>
      <c r="P48" s="39"/>
      <c r="Q48" s="40"/>
      <c r="R48" s="10"/>
      <c r="S48" s="10"/>
    </row>
    <row r="49" spans="2:19" ht="33.75" x14ac:dyDescent="0.5">
      <c r="B49" s="29">
        <v>44819</v>
      </c>
      <c r="C49" s="30">
        <v>44819</v>
      </c>
      <c r="D49" s="31" t="s">
        <v>21</v>
      </c>
      <c r="E49" s="31">
        <v>44111515</v>
      </c>
      <c r="F49" s="32" t="s">
        <v>70</v>
      </c>
      <c r="G49" s="31" t="s">
        <v>26</v>
      </c>
      <c r="H49" s="42">
        <v>159.75</v>
      </c>
      <c r="I49" s="33">
        <v>17573</v>
      </c>
      <c r="J49" s="34">
        <v>110</v>
      </c>
      <c r="K49" s="34">
        <v>110</v>
      </c>
      <c r="L49" s="35">
        <v>0</v>
      </c>
      <c r="M49" s="41"/>
      <c r="N49" s="37"/>
      <c r="O49" s="38">
        <f t="shared" si="1"/>
        <v>0</v>
      </c>
      <c r="P49" s="39"/>
      <c r="Q49" s="40">
        <f t="shared" si="2"/>
        <v>0</v>
      </c>
      <c r="R49" s="10"/>
      <c r="S49" s="10"/>
    </row>
    <row r="50" spans="2:19" ht="33.75" x14ac:dyDescent="0.5">
      <c r="B50" s="29">
        <v>45002</v>
      </c>
      <c r="C50" s="30">
        <v>45002</v>
      </c>
      <c r="D50" s="31" t="s">
        <v>21</v>
      </c>
      <c r="E50" s="31">
        <v>44111515</v>
      </c>
      <c r="F50" s="32" t="s">
        <v>71</v>
      </c>
      <c r="G50" s="31" t="s">
        <v>26</v>
      </c>
      <c r="H50" s="42">
        <v>110</v>
      </c>
      <c r="I50" s="33">
        <f t="shared" si="3"/>
        <v>5500</v>
      </c>
      <c r="J50" s="34">
        <v>50</v>
      </c>
      <c r="K50" s="34">
        <v>0</v>
      </c>
      <c r="L50" s="35">
        <v>50</v>
      </c>
      <c r="M50" s="41"/>
      <c r="N50" s="37"/>
      <c r="O50" s="38">
        <f t="shared" si="1"/>
        <v>50</v>
      </c>
      <c r="P50" s="39"/>
      <c r="Q50" s="40">
        <f t="shared" si="2"/>
        <v>50</v>
      </c>
      <c r="R50" s="10"/>
      <c r="S50" s="10"/>
    </row>
    <row r="51" spans="2:19" ht="33.75" x14ac:dyDescent="0.5">
      <c r="B51" s="29" t="s">
        <v>72</v>
      </c>
      <c r="C51" s="30">
        <v>44182</v>
      </c>
      <c r="D51" s="31" t="s">
        <v>21</v>
      </c>
      <c r="E51" s="31">
        <v>43201810</v>
      </c>
      <c r="F51" s="32" t="s">
        <v>73</v>
      </c>
      <c r="G51" s="31" t="s">
        <v>26</v>
      </c>
      <c r="H51" s="42">
        <v>200</v>
      </c>
      <c r="I51" s="33">
        <f t="shared" si="3"/>
        <v>2600</v>
      </c>
      <c r="J51" s="34">
        <v>37</v>
      </c>
      <c r="K51" s="34">
        <v>24</v>
      </c>
      <c r="L51" s="35">
        <v>13</v>
      </c>
      <c r="M51" s="41"/>
      <c r="N51" s="37"/>
      <c r="O51" s="38">
        <f t="shared" si="1"/>
        <v>13</v>
      </c>
      <c r="P51" s="39"/>
      <c r="Q51" s="40">
        <f t="shared" si="2"/>
        <v>13</v>
      </c>
      <c r="R51" s="10"/>
      <c r="S51" s="10"/>
    </row>
    <row r="52" spans="2:19" ht="33.75" x14ac:dyDescent="0.5">
      <c r="B52" s="29">
        <v>45105</v>
      </c>
      <c r="C52" s="30">
        <v>45105</v>
      </c>
      <c r="D52" s="31" t="s">
        <v>21</v>
      </c>
      <c r="E52" s="31">
        <v>44122091</v>
      </c>
      <c r="F52" s="32" t="s">
        <v>74</v>
      </c>
      <c r="G52" s="31" t="s">
        <v>26</v>
      </c>
      <c r="H52" s="42">
        <v>47</v>
      </c>
      <c r="I52" s="33">
        <f t="shared" si="3"/>
        <v>1081</v>
      </c>
      <c r="J52" s="34">
        <v>23</v>
      </c>
      <c r="K52" s="34">
        <v>0</v>
      </c>
      <c r="L52" s="35">
        <v>23</v>
      </c>
      <c r="M52" s="41"/>
      <c r="N52" s="37"/>
      <c r="O52" s="38">
        <f t="shared" si="1"/>
        <v>23</v>
      </c>
      <c r="P52" s="39">
        <v>2</v>
      </c>
      <c r="Q52" s="40">
        <v>50</v>
      </c>
      <c r="R52" s="10"/>
      <c r="S52" s="10"/>
    </row>
    <row r="53" spans="2:19" ht="33.75" x14ac:dyDescent="0.5">
      <c r="B53" s="29">
        <v>45091</v>
      </c>
      <c r="C53" s="30">
        <v>45091</v>
      </c>
      <c r="D53" s="31" t="s">
        <v>21</v>
      </c>
      <c r="E53" s="31">
        <v>53102710</v>
      </c>
      <c r="F53" s="32" t="s">
        <v>75</v>
      </c>
      <c r="G53" s="31" t="s">
        <v>26</v>
      </c>
      <c r="H53" s="42">
        <v>3717</v>
      </c>
      <c r="I53" s="33">
        <v>0</v>
      </c>
      <c r="J53" s="34">
        <v>8</v>
      </c>
      <c r="K53" s="34">
        <v>8</v>
      </c>
      <c r="L53" s="35">
        <v>0</v>
      </c>
      <c r="M53" s="41"/>
      <c r="N53" s="37"/>
      <c r="O53" s="38">
        <f t="shared" si="1"/>
        <v>0</v>
      </c>
      <c r="P53" s="39"/>
      <c r="Q53" s="40"/>
      <c r="R53" s="10"/>
      <c r="S53" s="10"/>
    </row>
    <row r="54" spans="2:19" ht="33.75" x14ac:dyDescent="0.5">
      <c r="B54" s="29">
        <v>42625</v>
      </c>
      <c r="C54" s="30">
        <v>42625</v>
      </c>
      <c r="D54" s="31" t="s">
        <v>21</v>
      </c>
      <c r="E54" s="31">
        <v>44120000</v>
      </c>
      <c r="F54" s="32" t="s">
        <v>76</v>
      </c>
      <c r="G54" s="31" t="s">
        <v>23</v>
      </c>
      <c r="H54" s="42">
        <v>148</v>
      </c>
      <c r="I54" s="33">
        <f t="shared" si="3"/>
        <v>1332</v>
      </c>
      <c r="J54" s="34">
        <v>9</v>
      </c>
      <c r="K54" s="34">
        <v>0</v>
      </c>
      <c r="L54" s="35">
        <v>9</v>
      </c>
      <c r="M54" s="41"/>
      <c r="N54" s="37"/>
      <c r="O54" s="38">
        <f t="shared" si="1"/>
        <v>9</v>
      </c>
      <c r="P54" s="39"/>
      <c r="Q54" s="40">
        <f t="shared" si="2"/>
        <v>9</v>
      </c>
      <c r="R54" s="10"/>
      <c r="S54" s="10"/>
    </row>
    <row r="55" spans="2:19" ht="33.75" x14ac:dyDescent="0.5">
      <c r="B55" s="29">
        <v>44741</v>
      </c>
      <c r="C55" s="30">
        <v>44741</v>
      </c>
      <c r="D55" s="31" t="s">
        <v>21</v>
      </c>
      <c r="E55" s="31">
        <v>44121634</v>
      </c>
      <c r="F55" s="32" t="s">
        <v>77</v>
      </c>
      <c r="G55" s="31" t="s">
        <v>26</v>
      </c>
      <c r="H55" s="42">
        <v>2478</v>
      </c>
      <c r="I55" s="33">
        <v>0</v>
      </c>
      <c r="J55" s="34">
        <v>5</v>
      </c>
      <c r="K55" s="34">
        <v>5</v>
      </c>
      <c r="L55" s="35">
        <v>0</v>
      </c>
      <c r="M55" s="41"/>
      <c r="N55" s="37"/>
      <c r="O55" s="38">
        <f t="shared" si="1"/>
        <v>0</v>
      </c>
      <c r="P55" s="39"/>
      <c r="Q55" s="40">
        <f t="shared" si="2"/>
        <v>0</v>
      </c>
      <c r="R55" s="10"/>
      <c r="S55" s="10"/>
    </row>
    <row r="56" spans="2:19" ht="33.75" x14ac:dyDescent="0.5">
      <c r="B56" s="29">
        <v>45002</v>
      </c>
      <c r="C56" s="30">
        <v>45002</v>
      </c>
      <c r="D56" s="31" t="s">
        <v>21</v>
      </c>
      <c r="E56" s="31">
        <v>44121634</v>
      </c>
      <c r="F56" s="32" t="s">
        <v>78</v>
      </c>
      <c r="G56" s="31" t="s">
        <v>26</v>
      </c>
      <c r="H56" s="42">
        <v>58.91</v>
      </c>
      <c r="I56" s="33">
        <f t="shared" si="3"/>
        <v>2886.5899999999997</v>
      </c>
      <c r="J56" s="34">
        <v>49</v>
      </c>
      <c r="K56" s="34">
        <v>0</v>
      </c>
      <c r="L56" s="35">
        <v>49</v>
      </c>
      <c r="M56" s="41"/>
      <c r="N56" s="37"/>
      <c r="O56" s="38">
        <f t="shared" si="1"/>
        <v>49</v>
      </c>
      <c r="P56" s="39">
        <v>4</v>
      </c>
      <c r="Q56" s="40">
        <v>141</v>
      </c>
      <c r="R56" s="10"/>
      <c r="S56" s="10"/>
    </row>
    <row r="57" spans="2:19" ht="33.75" x14ac:dyDescent="0.5">
      <c r="B57" s="29">
        <v>43152</v>
      </c>
      <c r="C57" s="30">
        <v>43152</v>
      </c>
      <c r="D57" s="31" t="s">
        <v>21</v>
      </c>
      <c r="E57" s="31">
        <v>31201512</v>
      </c>
      <c r="F57" s="32" t="s">
        <v>79</v>
      </c>
      <c r="G57" s="31" t="s">
        <v>26</v>
      </c>
      <c r="H57" s="42">
        <v>54</v>
      </c>
      <c r="I57" s="33">
        <f t="shared" si="3"/>
        <v>1674</v>
      </c>
      <c r="J57" s="34">
        <v>48</v>
      </c>
      <c r="K57" s="34">
        <v>17</v>
      </c>
      <c r="L57" s="35">
        <v>31</v>
      </c>
      <c r="M57" s="41"/>
      <c r="N57" s="37"/>
      <c r="O57" s="38">
        <f t="shared" si="1"/>
        <v>31</v>
      </c>
      <c r="P57" s="39"/>
      <c r="Q57" s="40">
        <f t="shared" si="2"/>
        <v>31</v>
      </c>
      <c r="R57" s="10"/>
      <c r="S57" s="10"/>
    </row>
    <row r="58" spans="2:19" ht="33.75" x14ac:dyDescent="0.5">
      <c r="B58" s="29">
        <v>45105</v>
      </c>
      <c r="C58" s="30">
        <v>45105</v>
      </c>
      <c r="D58" s="31" t="s">
        <v>21</v>
      </c>
      <c r="E58" s="31">
        <v>44121634</v>
      </c>
      <c r="F58" s="32" t="s">
        <v>80</v>
      </c>
      <c r="G58" s="31" t="s">
        <v>26</v>
      </c>
      <c r="H58" s="42">
        <v>65</v>
      </c>
      <c r="I58" s="33">
        <f t="shared" si="3"/>
        <v>2795</v>
      </c>
      <c r="J58" s="34">
        <v>43</v>
      </c>
      <c r="K58" s="34">
        <v>0</v>
      </c>
      <c r="L58" s="35">
        <v>43</v>
      </c>
      <c r="M58" s="41"/>
      <c r="N58" s="37"/>
      <c r="O58" s="38">
        <f t="shared" si="1"/>
        <v>43</v>
      </c>
      <c r="P58" s="39">
        <v>2</v>
      </c>
      <c r="Q58" s="40">
        <f t="shared" si="2"/>
        <v>41</v>
      </c>
      <c r="R58" s="10"/>
      <c r="S58" s="10"/>
    </row>
    <row r="59" spans="2:19" ht="33.75" x14ac:dyDescent="0.5">
      <c r="B59" s="29">
        <v>44627</v>
      </c>
      <c r="C59" s="30">
        <v>44627</v>
      </c>
      <c r="D59" s="31" t="s">
        <v>21</v>
      </c>
      <c r="E59" s="31" t="s">
        <v>21</v>
      </c>
      <c r="F59" s="32" t="s">
        <v>81</v>
      </c>
      <c r="G59" s="31" t="s">
        <v>26</v>
      </c>
      <c r="H59" s="42">
        <v>409.99</v>
      </c>
      <c r="I59" s="33">
        <f t="shared" si="3"/>
        <v>2869.9300000000003</v>
      </c>
      <c r="J59" s="34">
        <v>7</v>
      </c>
      <c r="K59" s="34">
        <v>0</v>
      </c>
      <c r="L59" s="35">
        <v>7</v>
      </c>
      <c r="M59" s="41"/>
      <c r="N59" s="37"/>
      <c r="O59" s="38">
        <f t="shared" si="1"/>
        <v>7</v>
      </c>
      <c r="P59" s="39"/>
      <c r="Q59" s="40"/>
      <c r="R59" s="10"/>
      <c r="S59" s="10"/>
    </row>
    <row r="60" spans="2:19" ht="33.75" x14ac:dyDescent="0.5">
      <c r="B60" s="29">
        <v>45002</v>
      </c>
      <c r="C60" s="30">
        <v>45002</v>
      </c>
      <c r="D60" s="31" t="s">
        <v>21</v>
      </c>
      <c r="E60" s="31">
        <v>44103112</v>
      </c>
      <c r="F60" s="32" t="s">
        <v>82</v>
      </c>
      <c r="G60" s="31" t="s">
        <v>26</v>
      </c>
      <c r="H60" s="42">
        <v>1450</v>
      </c>
      <c r="I60" s="33">
        <v>4350</v>
      </c>
      <c r="J60" s="34">
        <v>3</v>
      </c>
      <c r="K60" s="34">
        <v>0</v>
      </c>
      <c r="L60" s="35">
        <v>3</v>
      </c>
      <c r="M60" s="41"/>
      <c r="N60" s="37"/>
      <c r="O60" s="38">
        <f t="shared" si="1"/>
        <v>3</v>
      </c>
      <c r="P60" s="39"/>
      <c r="Q60" s="40"/>
      <c r="R60" s="10"/>
      <c r="S60" s="10"/>
    </row>
    <row r="61" spans="2:19" ht="33.75" x14ac:dyDescent="0.5">
      <c r="B61" s="29">
        <v>44733</v>
      </c>
      <c r="C61" s="30">
        <v>44733</v>
      </c>
      <c r="D61" s="31" t="s">
        <v>21</v>
      </c>
      <c r="E61" s="31" t="s">
        <v>21</v>
      </c>
      <c r="F61" s="32" t="s">
        <v>83</v>
      </c>
      <c r="G61" s="31" t="s">
        <v>26</v>
      </c>
      <c r="H61" s="42">
        <v>245.46</v>
      </c>
      <c r="I61" s="33">
        <v>0</v>
      </c>
      <c r="J61" s="34">
        <v>0</v>
      </c>
      <c r="K61" s="34">
        <v>0</v>
      </c>
      <c r="L61" s="35">
        <v>0</v>
      </c>
      <c r="M61" s="41"/>
      <c r="N61" s="37"/>
      <c r="O61" s="38">
        <f t="shared" si="1"/>
        <v>0</v>
      </c>
      <c r="P61" s="39"/>
      <c r="Q61" s="40"/>
      <c r="R61" s="10"/>
      <c r="S61" s="10"/>
    </row>
    <row r="62" spans="2:19" ht="33.75" x14ac:dyDescent="0.5">
      <c r="B62" s="29">
        <v>43530</v>
      </c>
      <c r="C62" s="30">
        <v>43530</v>
      </c>
      <c r="D62" s="31" t="s">
        <v>21</v>
      </c>
      <c r="E62" s="31">
        <v>31201512</v>
      </c>
      <c r="F62" s="32" t="s">
        <v>84</v>
      </c>
      <c r="G62" s="31" t="s">
        <v>85</v>
      </c>
      <c r="H62" s="42">
        <v>60</v>
      </c>
      <c r="I62" s="33">
        <f t="shared" si="3"/>
        <v>1380</v>
      </c>
      <c r="J62" s="34">
        <v>23</v>
      </c>
      <c r="K62" s="34">
        <v>0</v>
      </c>
      <c r="L62" s="35">
        <v>23</v>
      </c>
      <c r="M62" s="41"/>
      <c r="N62" s="37"/>
      <c r="O62" s="38">
        <f t="shared" si="1"/>
        <v>23</v>
      </c>
      <c r="P62" s="39"/>
      <c r="Q62" s="40">
        <v>39</v>
      </c>
      <c r="R62" s="10"/>
      <c r="S62" s="10"/>
    </row>
    <row r="63" spans="2:19" ht="33.75" x14ac:dyDescent="0.5">
      <c r="B63" s="29">
        <v>44818</v>
      </c>
      <c r="C63" s="30">
        <v>44818</v>
      </c>
      <c r="D63" s="31" t="s">
        <v>21</v>
      </c>
      <c r="E63" s="31">
        <v>44122022</v>
      </c>
      <c r="F63" s="32" t="s">
        <v>86</v>
      </c>
      <c r="G63" s="31" t="s">
        <v>42</v>
      </c>
      <c r="H63" s="42">
        <v>24</v>
      </c>
      <c r="I63" s="33">
        <f t="shared" si="3"/>
        <v>600</v>
      </c>
      <c r="J63" s="34">
        <v>65</v>
      </c>
      <c r="K63" s="34">
        <v>40</v>
      </c>
      <c r="L63" s="35">
        <v>25</v>
      </c>
      <c r="M63" s="41"/>
      <c r="N63" s="37"/>
      <c r="O63" s="38">
        <f t="shared" si="1"/>
        <v>25</v>
      </c>
      <c r="P63" s="39"/>
      <c r="Q63" s="40">
        <f t="shared" si="2"/>
        <v>25</v>
      </c>
      <c r="R63" s="10"/>
      <c r="S63" s="10"/>
    </row>
    <row r="64" spans="2:19" ht="33.75" x14ac:dyDescent="0.5">
      <c r="B64" s="29">
        <v>44819</v>
      </c>
      <c r="C64" s="30">
        <v>44819</v>
      </c>
      <c r="D64" s="31" t="s">
        <v>21</v>
      </c>
      <c r="E64" s="31">
        <v>44122022</v>
      </c>
      <c r="F64" s="32" t="s">
        <v>87</v>
      </c>
      <c r="G64" s="31" t="s">
        <v>42</v>
      </c>
      <c r="H64" s="42">
        <v>43.6</v>
      </c>
      <c r="I64" s="33">
        <f t="shared" si="3"/>
        <v>566.80000000000007</v>
      </c>
      <c r="J64" s="34">
        <v>71</v>
      </c>
      <c r="K64" s="34">
        <v>58</v>
      </c>
      <c r="L64" s="35">
        <v>13</v>
      </c>
      <c r="M64" s="41"/>
      <c r="N64" s="37"/>
      <c r="O64" s="38">
        <f t="shared" si="1"/>
        <v>13</v>
      </c>
      <c r="P64" s="39"/>
      <c r="Q64" s="40">
        <f t="shared" si="2"/>
        <v>13</v>
      </c>
      <c r="R64" s="10"/>
      <c r="S64" s="10"/>
    </row>
    <row r="65" spans="2:19" ht="33.75" x14ac:dyDescent="0.5">
      <c r="B65" s="29">
        <v>45002</v>
      </c>
      <c r="C65" s="30">
        <v>45002</v>
      </c>
      <c r="D65" s="31" t="s">
        <v>21</v>
      </c>
      <c r="E65" s="31">
        <v>44111611</v>
      </c>
      <c r="F65" s="32" t="s">
        <v>88</v>
      </c>
      <c r="G65" s="31" t="s">
        <v>42</v>
      </c>
      <c r="H65" s="42" t="s">
        <v>89</v>
      </c>
      <c r="I65" s="33">
        <v>4841</v>
      </c>
      <c r="J65" s="34">
        <v>122</v>
      </c>
      <c r="K65" s="34">
        <v>28</v>
      </c>
      <c r="L65" s="35">
        <v>94</v>
      </c>
      <c r="M65" s="41"/>
      <c r="N65" s="37"/>
      <c r="O65" s="38">
        <f t="shared" si="1"/>
        <v>94</v>
      </c>
      <c r="P65" s="39">
        <v>1</v>
      </c>
      <c r="Q65" s="40">
        <f t="shared" si="2"/>
        <v>93</v>
      </c>
      <c r="R65" s="10"/>
      <c r="S65" s="10"/>
    </row>
    <row r="66" spans="2:19" ht="33.75" x14ac:dyDescent="0.5">
      <c r="B66" s="29">
        <v>43530</v>
      </c>
      <c r="C66" s="30">
        <v>43530</v>
      </c>
      <c r="D66" s="31" t="s">
        <v>21</v>
      </c>
      <c r="E66" s="31">
        <v>44111611</v>
      </c>
      <c r="F66" s="32" t="s">
        <v>90</v>
      </c>
      <c r="G66" s="31" t="s">
        <v>42</v>
      </c>
      <c r="H66" s="42">
        <v>82.36</v>
      </c>
      <c r="I66" s="33">
        <f t="shared" si="3"/>
        <v>658.88</v>
      </c>
      <c r="J66" s="34">
        <v>48</v>
      </c>
      <c r="K66" s="34">
        <v>40</v>
      </c>
      <c r="L66" s="35">
        <v>8</v>
      </c>
      <c r="M66" s="41"/>
      <c r="N66" s="37"/>
      <c r="O66" s="38">
        <f t="shared" si="1"/>
        <v>8</v>
      </c>
      <c r="P66" s="39"/>
      <c r="Q66" s="40">
        <f t="shared" si="2"/>
        <v>8</v>
      </c>
      <c r="R66" s="10"/>
      <c r="S66" s="10"/>
    </row>
    <row r="67" spans="2:19" ht="33.75" x14ac:dyDescent="0.5">
      <c r="B67" s="29">
        <v>43525</v>
      </c>
      <c r="C67" s="30">
        <v>43525</v>
      </c>
      <c r="D67" s="31" t="s">
        <v>21</v>
      </c>
      <c r="E67" s="31">
        <v>44111611</v>
      </c>
      <c r="F67" s="32" t="s">
        <v>91</v>
      </c>
      <c r="G67" s="31" t="s">
        <v>42</v>
      </c>
      <c r="H67" s="42">
        <v>45</v>
      </c>
      <c r="I67" s="33">
        <v>900</v>
      </c>
      <c r="J67" s="34">
        <v>69</v>
      </c>
      <c r="K67" s="34">
        <v>49</v>
      </c>
      <c r="L67" s="35">
        <v>20</v>
      </c>
      <c r="M67" s="41"/>
      <c r="N67" s="37"/>
      <c r="O67" s="38">
        <f t="shared" si="1"/>
        <v>20</v>
      </c>
      <c r="P67" s="39"/>
      <c r="Q67" s="40">
        <f t="shared" si="2"/>
        <v>20</v>
      </c>
      <c r="R67" s="10"/>
      <c r="S67" s="10"/>
    </row>
    <row r="68" spans="2:19" ht="33.75" x14ac:dyDescent="0.5">
      <c r="B68" s="29">
        <v>44819</v>
      </c>
      <c r="C68" s="30">
        <v>44819</v>
      </c>
      <c r="D68" s="31" t="s">
        <v>21</v>
      </c>
      <c r="E68" s="31">
        <v>44122022</v>
      </c>
      <c r="F68" s="32" t="s">
        <v>92</v>
      </c>
      <c r="G68" s="31" t="s">
        <v>42</v>
      </c>
      <c r="H68" s="42">
        <v>27.88</v>
      </c>
      <c r="I68" s="33">
        <f t="shared" si="3"/>
        <v>1533.3999999999999</v>
      </c>
      <c r="J68" s="34">
        <v>60</v>
      </c>
      <c r="K68" s="34">
        <v>5</v>
      </c>
      <c r="L68" s="35">
        <v>55</v>
      </c>
      <c r="M68" s="41"/>
      <c r="N68" s="37">
        <v>50</v>
      </c>
      <c r="O68" s="38">
        <f t="shared" si="1"/>
        <v>105</v>
      </c>
      <c r="P68" s="39">
        <v>1</v>
      </c>
      <c r="Q68" s="40">
        <f t="shared" si="2"/>
        <v>104</v>
      </c>
      <c r="R68" s="10"/>
      <c r="S68" s="10"/>
    </row>
    <row r="69" spans="2:19" ht="33.75" x14ac:dyDescent="0.5">
      <c r="B69" s="29">
        <v>43817</v>
      </c>
      <c r="C69" s="30">
        <v>43817</v>
      </c>
      <c r="D69" s="31" t="s">
        <v>21</v>
      </c>
      <c r="E69" s="31">
        <v>44111611</v>
      </c>
      <c r="F69" s="32" t="s">
        <v>93</v>
      </c>
      <c r="G69" s="31" t="s">
        <v>94</v>
      </c>
      <c r="H69" s="42">
        <v>20</v>
      </c>
      <c r="I69" s="33">
        <f t="shared" si="3"/>
        <v>1240</v>
      </c>
      <c r="J69" s="34">
        <v>94</v>
      </c>
      <c r="K69" s="34">
        <v>32</v>
      </c>
      <c r="L69" s="35">
        <v>62</v>
      </c>
      <c r="M69" s="41"/>
      <c r="N69" s="37"/>
      <c r="O69" s="38">
        <f t="shared" si="1"/>
        <v>62</v>
      </c>
      <c r="P69" s="39">
        <v>2</v>
      </c>
      <c r="Q69" s="40">
        <f t="shared" si="2"/>
        <v>60</v>
      </c>
      <c r="R69" s="10"/>
      <c r="S69" s="10"/>
    </row>
    <row r="70" spans="2:19" ht="33.75" x14ac:dyDescent="0.5">
      <c r="B70" s="29">
        <v>44819</v>
      </c>
      <c r="C70" s="30">
        <v>44819</v>
      </c>
      <c r="D70" s="31" t="s">
        <v>21</v>
      </c>
      <c r="E70" s="31">
        <v>44122022</v>
      </c>
      <c r="F70" s="32" t="s">
        <v>95</v>
      </c>
      <c r="G70" s="31" t="s">
        <v>94</v>
      </c>
      <c r="H70" s="42">
        <v>36.43</v>
      </c>
      <c r="I70" s="33">
        <f t="shared" si="3"/>
        <v>0</v>
      </c>
      <c r="J70" s="34">
        <v>60</v>
      </c>
      <c r="K70" s="34">
        <v>60</v>
      </c>
      <c r="L70" s="35">
        <v>0</v>
      </c>
      <c r="M70" s="41"/>
      <c r="N70" s="37"/>
      <c r="O70" s="38">
        <f t="shared" si="1"/>
        <v>0</v>
      </c>
      <c r="P70" s="39"/>
      <c r="Q70" s="40">
        <f t="shared" si="2"/>
        <v>0</v>
      </c>
      <c r="R70" s="10"/>
      <c r="S70" s="10"/>
    </row>
    <row r="71" spans="2:19" ht="33.75" x14ac:dyDescent="0.5">
      <c r="B71" s="29">
        <v>43819</v>
      </c>
      <c r="C71" s="30">
        <v>43819</v>
      </c>
      <c r="D71" s="31" t="s">
        <v>21</v>
      </c>
      <c r="E71" s="31">
        <v>44121716</v>
      </c>
      <c r="F71" s="32" t="s">
        <v>96</v>
      </c>
      <c r="G71" s="31" t="s">
        <v>97</v>
      </c>
      <c r="H71" s="42">
        <v>320</v>
      </c>
      <c r="I71" s="33">
        <f t="shared" si="3"/>
        <v>1280</v>
      </c>
      <c r="J71" s="34">
        <v>23</v>
      </c>
      <c r="K71" s="34">
        <v>19</v>
      </c>
      <c r="L71" s="35">
        <v>4</v>
      </c>
      <c r="M71" s="41"/>
      <c r="N71" s="37"/>
      <c r="O71" s="38">
        <f t="shared" si="1"/>
        <v>4</v>
      </c>
      <c r="P71" s="39"/>
      <c r="Q71" s="40">
        <f t="shared" si="2"/>
        <v>4</v>
      </c>
      <c r="R71" s="10"/>
      <c r="S71" s="10"/>
    </row>
    <row r="72" spans="2:19" ht="33.75" x14ac:dyDescent="0.5">
      <c r="B72" s="29">
        <v>44690</v>
      </c>
      <c r="C72" s="30">
        <v>44690</v>
      </c>
      <c r="D72" s="31" t="s">
        <v>21</v>
      </c>
      <c r="E72" s="31" t="s">
        <v>21</v>
      </c>
      <c r="F72" s="32" t="s">
        <v>98</v>
      </c>
      <c r="G72" s="31" t="s">
        <v>26</v>
      </c>
      <c r="H72" s="42">
        <v>112</v>
      </c>
      <c r="I72" s="33">
        <f t="shared" si="3"/>
        <v>0</v>
      </c>
      <c r="J72" s="34">
        <v>100</v>
      </c>
      <c r="K72" s="34">
        <v>100</v>
      </c>
      <c r="L72" s="35">
        <v>0</v>
      </c>
      <c r="M72" s="41"/>
      <c r="N72" s="37"/>
      <c r="O72" s="38">
        <f t="shared" si="1"/>
        <v>0</v>
      </c>
      <c r="P72" s="39"/>
      <c r="Q72" s="40">
        <f t="shared" si="2"/>
        <v>0</v>
      </c>
      <c r="R72" s="10"/>
      <c r="S72" s="10"/>
    </row>
    <row r="73" spans="2:19" ht="33.75" x14ac:dyDescent="0.5">
      <c r="B73" s="29">
        <v>44690</v>
      </c>
      <c r="C73" s="30" t="s">
        <v>99</v>
      </c>
      <c r="D73" s="31" t="s">
        <v>21</v>
      </c>
      <c r="E73" s="31" t="s">
        <v>21</v>
      </c>
      <c r="F73" s="32" t="s">
        <v>100</v>
      </c>
      <c r="G73" s="31" t="s">
        <v>26</v>
      </c>
      <c r="H73" s="42">
        <v>112</v>
      </c>
      <c r="I73" s="33">
        <v>0</v>
      </c>
      <c r="J73" s="34">
        <v>100</v>
      </c>
      <c r="K73" s="34">
        <v>100</v>
      </c>
      <c r="L73" s="35">
        <v>0</v>
      </c>
      <c r="M73" s="41"/>
      <c r="N73" s="37"/>
      <c r="O73" s="38">
        <f t="shared" si="1"/>
        <v>0</v>
      </c>
      <c r="P73" s="39"/>
      <c r="Q73" s="40">
        <f t="shared" si="2"/>
        <v>0</v>
      </c>
      <c r="R73" s="10"/>
      <c r="S73" s="10"/>
    </row>
    <row r="74" spans="2:19" ht="33.75" x14ac:dyDescent="0.5">
      <c r="B74" s="29">
        <v>43819</v>
      </c>
      <c r="C74" s="30">
        <v>43819</v>
      </c>
      <c r="D74" s="31" t="s">
        <v>21</v>
      </c>
      <c r="E74" s="31">
        <v>44121716</v>
      </c>
      <c r="F74" s="32" t="s">
        <v>101</v>
      </c>
      <c r="G74" s="31" t="s">
        <v>97</v>
      </c>
      <c r="H74" s="42">
        <v>398</v>
      </c>
      <c r="I74" s="33">
        <f t="shared" si="3"/>
        <v>2786</v>
      </c>
      <c r="J74" s="34">
        <v>7</v>
      </c>
      <c r="K74" s="34">
        <v>0</v>
      </c>
      <c r="L74" s="35">
        <v>7</v>
      </c>
      <c r="M74" s="41"/>
      <c r="N74" s="37"/>
      <c r="O74" s="38">
        <f t="shared" si="1"/>
        <v>7</v>
      </c>
      <c r="P74" s="39"/>
      <c r="Q74" s="40">
        <f t="shared" si="2"/>
        <v>7</v>
      </c>
      <c r="R74" s="10"/>
      <c r="S74" s="10"/>
    </row>
    <row r="75" spans="2:19" ht="33.75" x14ac:dyDescent="0.5">
      <c r="B75" s="29">
        <v>44741</v>
      </c>
      <c r="C75" s="30">
        <v>44741</v>
      </c>
      <c r="D75" s="31" t="s">
        <v>21</v>
      </c>
      <c r="E75" s="31">
        <v>14111537</v>
      </c>
      <c r="F75" s="32" t="s">
        <v>102</v>
      </c>
      <c r="G75" s="31" t="s">
        <v>26</v>
      </c>
      <c r="H75" s="42">
        <v>805.35</v>
      </c>
      <c r="I75" s="33">
        <v>0</v>
      </c>
      <c r="J75" s="34">
        <v>25</v>
      </c>
      <c r="K75" s="34">
        <v>25</v>
      </c>
      <c r="L75" s="35">
        <v>0</v>
      </c>
      <c r="M75" s="41"/>
      <c r="N75" s="37"/>
      <c r="O75" s="38">
        <f t="shared" si="1"/>
        <v>0</v>
      </c>
      <c r="P75" s="39"/>
      <c r="Q75" s="40">
        <f t="shared" si="2"/>
        <v>0</v>
      </c>
      <c r="R75" s="10"/>
      <c r="S75" s="10"/>
    </row>
    <row r="76" spans="2:19" ht="33.75" x14ac:dyDescent="0.5">
      <c r="B76" s="29">
        <v>44525</v>
      </c>
      <c r="C76" s="30">
        <v>44525</v>
      </c>
      <c r="D76" s="31" t="s">
        <v>21</v>
      </c>
      <c r="E76" s="31" t="s">
        <v>21</v>
      </c>
      <c r="F76" s="32" t="s">
        <v>103</v>
      </c>
      <c r="G76" s="31" t="s">
        <v>104</v>
      </c>
      <c r="H76" s="42">
        <v>408</v>
      </c>
      <c r="I76" s="33">
        <v>408</v>
      </c>
      <c r="J76" s="34">
        <v>1</v>
      </c>
      <c r="K76" s="34">
        <v>1</v>
      </c>
      <c r="L76" s="35">
        <v>0</v>
      </c>
      <c r="M76" s="41"/>
      <c r="N76" s="37"/>
      <c r="O76" s="38">
        <f t="shared" si="1"/>
        <v>0</v>
      </c>
      <c r="P76" s="39"/>
      <c r="Q76" s="40">
        <f t="shared" si="2"/>
        <v>0</v>
      </c>
      <c r="R76" s="10"/>
      <c r="S76" s="10"/>
    </row>
    <row r="77" spans="2:19" ht="33.75" x14ac:dyDescent="0.5">
      <c r="B77" s="29">
        <v>44525</v>
      </c>
      <c r="C77" s="30">
        <v>44525</v>
      </c>
      <c r="D77" s="31" t="s">
        <v>21</v>
      </c>
      <c r="E77" s="31" t="s">
        <v>21</v>
      </c>
      <c r="F77" s="32" t="s">
        <v>105</v>
      </c>
      <c r="G77" s="31" t="s">
        <v>104</v>
      </c>
      <c r="H77" s="42">
        <v>290</v>
      </c>
      <c r="I77" s="33">
        <v>0</v>
      </c>
      <c r="J77" s="34">
        <v>1</v>
      </c>
      <c r="K77" s="34">
        <v>1</v>
      </c>
      <c r="L77" s="35">
        <v>0</v>
      </c>
      <c r="M77" s="41"/>
      <c r="N77" s="37"/>
      <c r="O77" s="38">
        <f t="shared" si="1"/>
        <v>0</v>
      </c>
      <c r="P77" s="39"/>
      <c r="Q77" s="40">
        <f t="shared" si="2"/>
        <v>0</v>
      </c>
      <c r="R77" s="10"/>
      <c r="S77" s="10"/>
    </row>
    <row r="78" spans="2:19" ht="33.75" x14ac:dyDescent="0.5">
      <c r="B78" s="29">
        <v>43817</v>
      </c>
      <c r="C78" s="30">
        <v>43817</v>
      </c>
      <c r="D78" s="31" t="s">
        <v>21</v>
      </c>
      <c r="E78" s="31">
        <v>31201602</v>
      </c>
      <c r="F78" s="32" t="s">
        <v>106</v>
      </c>
      <c r="G78" s="31" t="s">
        <v>26</v>
      </c>
      <c r="H78" s="42">
        <v>30</v>
      </c>
      <c r="I78" s="33">
        <f t="shared" si="3"/>
        <v>420</v>
      </c>
      <c r="J78" s="34">
        <v>15</v>
      </c>
      <c r="K78" s="34">
        <v>1</v>
      </c>
      <c r="L78" s="35">
        <v>14</v>
      </c>
      <c r="M78" s="41"/>
      <c r="N78" s="37"/>
      <c r="O78" s="38">
        <f t="shared" si="1"/>
        <v>14</v>
      </c>
      <c r="P78" s="39">
        <v>2</v>
      </c>
      <c r="Q78" s="40">
        <f t="shared" si="2"/>
        <v>12</v>
      </c>
      <c r="R78" s="10"/>
      <c r="S78" s="10"/>
    </row>
    <row r="79" spans="2:19" ht="33.75" x14ac:dyDescent="0.5">
      <c r="B79" s="29">
        <v>44320</v>
      </c>
      <c r="C79" s="30">
        <v>44320</v>
      </c>
      <c r="D79" s="31" t="s">
        <v>21</v>
      </c>
      <c r="E79" s="31" t="s">
        <v>107</v>
      </c>
      <c r="F79" s="32" t="s">
        <v>108</v>
      </c>
      <c r="G79" s="31" t="s">
        <v>26</v>
      </c>
      <c r="H79" s="42">
        <v>529.20000000000005</v>
      </c>
      <c r="I79" s="33">
        <f t="shared" si="3"/>
        <v>0</v>
      </c>
      <c r="J79" s="34">
        <v>6</v>
      </c>
      <c r="K79" s="34">
        <v>6</v>
      </c>
      <c r="L79" s="35">
        <v>0</v>
      </c>
      <c r="M79" s="41"/>
      <c r="N79" s="37">
        <v>12</v>
      </c>
      <c r="O79" s="38"/>
      <c r="P79" s="39"/>
      <c r="Q79" s="40"/>
      <c r="R79" s="10"/>
      <c r="S79" s="10"/>
    </row>
    <row r="80" spans="2:19" ht="33.75" x14ac:dyDescent="0.5">
      <c r="B80" s="29">
        <v>43530</v>
      </c>
      <c r="C80" s="30">
        <v>43530</v>
      </c>
      <c r="D80" s="31" t="s">
        <v>21</v>
      </c>
      <c r="E80" s="31">
        <v>44122011</v>
      </c>
      <c r="F80" s="32" t="s">
        <v>109</v>
      </c>
      <c r="G80" s="31" t="s">
        <v>23</v>
      </c>
      <c r="H80" s="42">
        <v>265</v>
      </c>
      <c r="I80" s="33">
        <f t="shared" si="3"/>
        <v>1590</v>
      </c>
      <c r="J80" s="34">
        <v>8</v>
      </c>
      <c r="K80" s="34">
        <v>2</v>
      </c>
      <c r="L80" s="35">
        <v>6</v>
      </c>
      <c r="M80" s="41"/>
      <c r="N80" s="37"/>
      <c r="O80" s="38">
        <f t="shared" si="1"/>
        <v>6</v>
      </c>
      <c r="P80" s="39"/>
      <c r="Q80" s="40">
        <v>52</v>
      </c>
      <c r="R80" s="10"/>
      <c r="S80" s="10"/>
    </row>
    <row r="81" spans="2:19" ht="33.75" x14ac:dyDescent="0.5">
      <c r="B81" s="29">
        <v>43425</v>
      </c>
      <c r="C81" s="30">
        <v>43425</v>
      </c>
      <c r="D81" s="31" t="s">
        <v>21</v>
      </c>
      <c r="E81" s="31">
        <v>44122011</v>
      </c>
      <c r="F81" s="32" t="s">
        <v>110</v>
      </c>
      <c r="G81" s="31" t="s">
        <v>97</v>
      </c>
      <c r="H81" s="42">
        <v>875</v>
      </c>
      <c r="I81" s="33">
        <f t="shared" si="3"/>
        <v>6125</v>
      </c>
      <c r="J81" s="34">
        <v>73</v>
      </c>
      <c r="K81" s="34">
        <v>66</v>
      </c>
      <c r="L81" s="35">
        <v>7</v>
      </c>
      <c r="M81" s="41"/>
      <c r="N81" s="37"/>
      <c r="O81" s="38">
        <f t="shared" si="1"/>
        <v>7</v>
      </c>
      <c r="P81" s="39"/>
      <c r="Q81" s="40">
        <f t="shared" si="2"/>
        <v>7</v>
      </c>
      <c r="R81" s="10"/>
      <c r="S81" s="10"/>
    </row>
    <row r="82" spans="2:19" ht="33.75" x14ac:dyDescent="0.5">
      <c r="B82" s="29">
        <v>43089</v>
      </c>
      <c r="C82" s="30">
        <v>43089</v>
      </c>
      <c r="D82" s="31" t="s">
        <v>21</v>
      </c>
      <c r="E82" s="31">
        <v>44122011</v>
      </c>
      <c r="F82" s="32" t="s">
        <v>111</v>
      </c>
      <c r="G82" s="31" t="s">
        <v>97</v>
      </c>
      <c r="H82" s="42">
        <v>448.4</v>
      </c>
      <c r="I82" s="33">
        <f t="shared" si="3"/>
        <v>896.8</v>
      </c>
      <c r="J82" s="34">
        <v>3</v>
      </c>
      <c r="K82" s="34">
        <v>1</v>
      </c>
      <c r="L82" s="35">
        <v>2</v>
      </c>
      <c r="M82" s="41"/>
      <c r="N82" s="37"/>
      <c r="O82" s="38">
        <f t="shared" si="1"/>
        <v>2</v>
      </c>
      <c r="P82" s="39"/>
      <c r="Q82" s="40">
        <f t="shared" si="2"/>
        <v>2</v>
      </c>
      <c r="R82" s="10"/>
      <c r="S82" s="10"/>
    </row>
    <row r="83" spans="2:19" ht="33.75" x14ac:dyDescent="0.5">
      <c r="B83" s="29">
        <v>43532</v>
      </c>
      <c r="C83" s="30">
        <v>43532</v>
      </c>
      <c r="D83" s="31" t="s">
        <v>21</v>
      </c>
      <c r="E83" s="31">
        <v>44122011</v>
      </c>
      <c r="F83" s="32" t="s">
        <v>112</v>
      </c>
      <c r="G83" s="31" t="s">
        <v>113</v>
      </c>
      <c r="H83" s="42">
        <v>360</v>
      </c>
      <c r="I83" s="33">
        <f t="shared" si="3"/>
        <v>360</v>
      </c>
      <c r="J83" s="34">
        <v>1</v>
      </c>
      <c r="K83" s="34">
        <v>0</v>
      </c>
      <c r="L83" s="35">
        <v>1</v>
      </c>
      <c r="M83" s="41"/>
      <c r="N83" s="37"/>
      <c r="O83" s="38">
        <f t="shared" si="1"/>
        <v>1</v>
      </c>
      <c r="P83" s="39"/>
      <c r="Q83" s="40">
        <f t="shared" si="2"/>
        <v>1</v>
      </c>
      <c r="R83" s="10"/>
      <c r="S83" s="10"/>
    </row>
    <row r="84" spans="2:19" ht="33.75" x14ac:dyDescent="0.5">
      <c r="B84" s="29">
        <v>43532</v>
      </c>
      <c r="C84" s="30">
        <v>43532</v>
      </c>
      <c r="D84" s="31" t="s">
        <v>21</v>
      </c>
      <c r="E84" s="31">
        <v>44122011</v>
      </c>
      <c r="F84" s="32" t="s">
        <v>114</v>
      </c>
      <c r="G84" s="31" t="s">
        <v>113</v>
      </c>
      <c r="H84" s="42">
        <v>360</v>
      </c>
      <c r="I84" s="33">
        <f t="shared" si="3"/>
        <v>1080</v>
      </c>
      <c r="J84" s="34">
        <v>3</v>
      </c>
      <c r="K84" s="34">
        <v>0</v>
      </c>
      <c r="L84" s="35">
        <v>3</v>
      </c>
      <c r="M84" s="41"/>
      <c r="N84" s="37"/>
      <c r="O84" s="38">
        <f t="shared" si="1"/>
        <v>3</v>
      </c>
      <c r="P84" s="39"/>
      <c r="Q84" s="40">
        <f t="shared" si="2"/>
        <v>3</v>
      </c>
      <c r="R84" s="10"/>
      <c r="S84" s="10"/>
    </row>
    <row r="85" spans="2:19" ht="33.75" x14ac:dyDescent="0.5">
      <c r="B85" s="29">
        <v>45093</v>
      </c>
      <c r="C85" s="30">
        <v>45093</v>
      </c>
      <c r="D85" s="31" t="s">
        <v>21</v>
      </c>
      <c r="E85" s="31">
        <v>44122011</v>
      </c>
      <c r="F85" s="32" t="s">
        <v>115</v>
      </c>
      <c r="G85" s="31" t="s">
        <v>113</v>
      </c>
      <c r="H85" s="42">
        <v>282</v>
      </c>
      <c r="I85" s="33">
        <f t="shared" si="3"/>
        <v>6204</v>
      </c>
      <c r="J85" s="34">
        <v>24</v>
      </c>
      <c r="K85" s="34">
        <v>2</v>
      </c>
      <c r="L85" s="35">
        <v>22</v>
      </c>
      <c r="M85" s="41"/>
      <c r="N85" s="37"/>
      <c r="O85" s="38">
        <f t="shared" si="1"/>
        <v>22</v>
      </c>
      <c r="P85" s="39">
        <v>5</v>
      </c>
      <c r="Q85" s="40">
        <f t="shared" si="2"/>
        <v>17</v>
      </c>
      <c r="R85" s="10"/>
      <c r="S85" s="10"/>
    </row>
    <row r="86" spans="2:19" ht="33.75" x14ac:dyDescent="0.5">
      <c r="B86" s="29">
        <v>43892</v>
      </c>
      <c r="C86" s="30">
        <v>43892</v>
      </c>
      <c r="D86" s="31" t="s">
        <v>21</v>
      </c>
      <c r="E86" s="31">
        <v>44122011</v>
      </c>
      <c r="F86" s="32" t="s">
        <v>116</v>
      </c>
      <c r="G86" s="31" t="s">
        <v>113</v>
      </c>
      <c r="H86" s="42">
        <v>360</v>
      </c>
      <c r="I86" s="33">
        <f t="shared" si="3"/>
        <v>1080</v>
      </c>
      <c r="J86" s="34">
        <v>33</v>
      </c>
      <c r="K86" s="34">
        <v>30</v>
      </c>
      <c r="L86" s="35">
        <v>3</v>
      </c>
      <c r="M86" s="41"/>
      <c r="N86" s="37"/>
      <c r="O86" s="38">
        <f t="shared" si="1"/>
        <v>3</v>
      </c>
      <c r="P86" s="39"/>
      <c r="Q86" s="40">
        <f t="shared" si="2"/>
        <v>3</v>
      </c>
      <c r="R86" s="10"/>
      <c r="S86" s="10"/>
    </row>
    <row r="87" spans="2:19" ht="33.75" x14ac:dyDescent="0.5">
      <c r="B87" s="29">
        <v>43892</v>
      </c>
      <c r="C87" s="30">
        <v>43892</v>
      </c>
      <c r="D87" s="31" t="s">
        <v>21</v>
      </c>
      <c r="E87" s="31">
        <v>44122011</v>
      </c>
      <c r="F87" s="32" t="s">
        <v>117</v>
      </c>
      <c r="G87" s="31" t="s">
        <v>113</v>
      </c>
      <c r="H87" s="42">
        <v>360</v>
      </c>
      <c r="I87" s="33">
        <f t="shared" si="3"/>
        <v>4320</v>
      </c>
      <c r="J87" s="34">
        <v>12</v>
      </c>
      <c r="K87" s="34">
        <v>0</v>
      </c>
      <c r="L87" s="35">
        <v>12</v>
      </c>
      <c r="M87" s="41"/>
      <c r="N87" s="37"/>
      <c r="O87" s="38">
        <f t="shared" si="1"/>
        <v>12</v>
      </c>
      <c r="P87" s="39"/>
      <c r="Q87" s="40">
        <f t="shared" si="2"/>
        <v>12</v>
      </c>
      <c r="R87" s="10"/>
      <c r="S87" s="10"/>
    </row>
    <row r="88" spans="2:19" ht="33.75" x14ac:dyDescent="0.5">
      <c r="B88" s="29">
        <v>43152</v>
      </c>
      <c r="C88" s="30">
        <v>43152</v>
      </c>
      <c r="D88" s="31" t="s">
        <v>21</v>
      </c>
      <c r="E88" s="31">
        <v>44122011</v>
      </c>
      <c r="F88" s="32" t="s">
        <v>118</v>
      </c>
      <c r="G88" s="31" t="s">
        <v>119</v>
      </c>
      <c r="H88" s="42">
        <v>448.4</v>
      </c>
      <c r="I88" s="33">
        <f t="shared" si="3"/>
        <v>4484</v>
      </c>
      <c r="J88" s="34">
        <v>10</v>
      </c>
      <c r="K88" s="34">
        <v>0</v>
      </c>
      <c r="L88" s="35">
        <v>10</v>
      </c>
      <c r="M88" s="41"/>
      <c r="N88" s="37"/>
      <c r="O88" s="38">
        <f t="shared" si="1"/>
        <v>10</v>
      </c>
      <c r="P88" s="39"/>
      <c r="Q88" s="40">
        <f t="shared" si="2"/>
        <v>10</v>
      </c>
      <c r="R88" s="10"/>
      <c r="S88" s="10"/>
    </row>
    <row r="89" spans="2:19" ht="33.75" x14ac:dyDescent="0.5">
      <c r="B89" s="29">
        <v>43525</v>
      </c>
      <c r="C89" s="30">
        <v>43525</v>
      </c>
      <c r="D89" s="31" t="s">
        <v>21</v>
      </c>
      <c r="E89" s="31">
        <v>44122011</v>
      </c>
      <c r="F89" s="32" t="s">
        <v>120</v>
      </c>
      <c r="G89" s="31" t="s">
        <v>26</v>
      </c>
      <c r="H89" s="42">
        <v>80</v>
      </c>
      <c r="I89" s="33">
        <f t="shared" si="3"/>
        <v>10160</v>
      </c>
      <c r="J89" s="34">
        <v>127</v>
      </c>
      <c r="K89" s="34">
        <v>0</v>
      </c>
      <c r="L89" s="35">
        <v>127</v>
      </c>
      <c r="M89" s="41"/>
      <c r="N89" s="37"/>
      <c r="O89" s="38">
        <f t="shared" si="1"/>
        <v>127</v>
      </c>
      <c r="P89" s="39"/>
      <c r="Q89" s="40">
        <f t="shared" si="2"/>
        <v>127</v>
      </c>
      <c r="R89" s="10"/>
      <c r="S89" s="10"/>
    </row>
    <row r="90" spans="2:19" ht="33.75" x14ac:dyDescent="0.5">
      <c r="B90" s="29">
        <v>44404</v>
      </c>
      <c r="C90" s="30">
        <v>44404</v>
      </c>
      <c r="D90" s="31" t="s">
        <v>21</v>
      </c>
      <c r="E90" s="31">
        <v>44122011</v>
      </c>
      <c r="F90" s="32" t="s">
        <v>121</v>
      </c>
      <c r="G90" s="31" t="s">
        <v>26</v>
      </c>
      <c r="H90" s="42">
        <v>89.33</v>
      </c>
      <c r="I90" s="33">
        <f t="shared" si="3"/>
        <v>7146.4</v>
      </c>
      <c r="J90" s="34">
        <v>80</v>
      </c>
      <c r="K90" s="34">
        <v>0</v>
      </c>
      <c r="L90" s="35">
        <v>80</v>
      </c>
      <c r="M90" s="41"/>
      <c r="N90" s="37">
        <v>50</v>
      </c>
      <c r="O90" s="38">
        <f t="shared" si="1"/>
        <v>130</v>
      </c>
      <c r="P90" s="39"/>
      <c r="Q90" s="40">
        <f t="shared" si="2"/>
        <v>130</v>
      </c>
      <c r="R90" s="10"/>
      <c r="S90" s="10"/>
    </row>
    <row r="91" spans="2:19" ht="33.75" x14ac:dyDescent="0.5">
      <c r="B91" s="29">
        <v>43530</v>
      </c>
      <c r="C91" s="30">
        <v>43530</v>
      </c>
      <c r="D91" s="31" t="s">
        <v>21</v>
      </c>
      <c r="E91" s="31">
        <v>44122011</v>
      </c>
      <c r="F91" s="32" t="s">
        <v>122</v>
      </c>
      <c r="G91" s="31" t="s">
        <v>97</v>
      </c>
      <c r="H91" s="42">
        <v>303</v>
      </c>
      <c r="I91" s="33">
        <f t="shared" si="3"/>
        <v>1515</v>
      </c>
      <c r="J91" s="34">
        <v>5</v>
      </c>
      <c r="K91" s="34">
        <v>0</v>
      </c>
      <c r="L91" s="35">
        <v>5</v>
      </c>
      <c r="M91" s="41"/>
      <c r="N91" s="37"/>
      <c r="O91" s="38">
        <f t="shared" si="1"/>
        <v>5</v>
      </c>
      <c r="P91" s="39"/>
      <c r="Q91" s="40">
        <f t="shared" si="2"/>
        <v>5</v>
      </c>
      <c r="R91" s="10"/>
      <c r="S91" s="10"/>
    </row>
    <row r="92" spans="2:19" ht="33.75" x14ac:dyDescent="0.5">
      <c r="B92" s="29">
        <v>44712</v>
      </c>
      <c r="C92" s="30">
        <v>44712</v>
      </c>
      <c r="D92" s="31" t="s">
        <v>21</v>
      </c>
      <c r="E92" s="31" t="s">
        <v>21</v>
      </c>
      <c r="F92" s="32" t="s">
        <v>123</v>
      </c>
      <c r="G92" s="31" t="s">
        <v>26</v>
      </c>
      <c r="H92" s="42">
        <v>48.86</v>
      </c>
      <c r="I92" s="33">
        <f t="shared" si="3"/>
        <v>23697.1</v>
      </c>
      <c r="J92" s="34">
        <v>485</v>
      </c>
      <c r="K92" s="34">
        <v>0</v>
      </c>
      <c r="L92" s="35">
        <v>485</v>
      </c>
      <c r="M92" s="41"/>
      <c r="N92" s="37"/>
      <c r="O92" s="38">
        <f t="shared" si="1"/>
        <v>485</v>
      </c>
      <c r="P92" s="39"/>
      <c r="Q92" s="40">
        <f t="shared" si="2"/>
        <v>485</v>
      </c>
      <c r="R92" s="10"/>
      <c r="S92" s="10"/>
    </row>
    <row r="93" spans="2:19" ht="33.75" x14ac:dyDescent="0.5">
      <c r="B93" s="29">
        <v>44586</v>
      </c>
      <c r="C93" s="30">
        <v>44586</v>
      </c>
      <c r="D93" s="31" t="s">
        <v>21</v>
      </c>
      <c r="E93" s="31" t="s">
        <v>21</v>
      </c>
      <c r="F93" s="32" t="s">
        <v>124</v>
      </c>
      <c r="G93" s="31" t="s">
        <v>26</v>
      </c>
      <c r="H93" s="42">
        <v>114.93</v>
      </c>
      <c r="I93" s="33">
        <v>0</v>
      </c>
      <c r="J93" s="34">
        <v>2500</v>
      </c>
      <c r="K93" s="34">
        <v>2500</v>
      </c>
      <c r="L93" s="35">
        <v>0</v>
      </c>
      <c r="M93" s="41"/>
      <c r="N93" s="37"/>
      <c r="O93" s="38">
        <f t="shared" si="1"/>
        <v>0</v>
      </c>
      <c r="P93" s="39"/>
      <c r="Q93" s="40">
        <f t="shared" si="2"/>
        <v>0</v>
      </c>
      <c r="R93" s="10"/>
      <c r="S93" s="10"/>
    </row>
    <row r="94" spans="2:19" ht="33.75" x14ac:dyDescent="0.5">
      <c r="B94" s="29">
        <v>43525</v>
      </c>
      <c r="C94" s="30">
        <v>43525</v>
      </c>
      <c r="D94" s="31" t="s">
        <v>21</v>
      </c>
      <c r="E94" s="31">
        <v>44122011</v>
      </c>
      <c r="F94" s="32" t="s">
        <v>125</v>
      </c>
      <c r="G94" s="31" t="s">
        <v>26</v>
      </c>
      <c r="H94" s="42">
        <v>28</v>
      </c>
      <c r="I94" s="33">
        <f t="shared" si="3"/>
        <v>8652</v>
      </c>
      <c r="J94" s="34">
        <v>309</v>
      </c>
      <c r="K94" s="34">
        <v>0</v>
      </c>
      <c r="L94" s="35">
        <v>309</v>
      </c>
      <c r="M94" s="41"/>
      <c r="N94" s="37"/>
      <c r="O94" s="38">
        <f t="shared" si="1"/>
        <v>309</v>
      </c>
      <c r="P94" s="39"/>
      <c r="Q94" s="40">
        <f t="shared" si="2"/>
        <v>309</v>
      </c>
      <c r="R94" s="10"/>
      <c r="S94" s="10"/>
    </row>
    <row r="95" spans="2:19" ht="33.75" x14ac:dyDescent="0.5">
      <c r="B95" s="29">
        <v>42625</v>
      </c>
      <c r="C95" s="30">
        <v>42625</v>
      </c>
      <c r="D95" s="31" t="s">
        <v>21</v>
      </c>
      <c r="E95" s="31">
        <v>44120000</v>
      </c>
      <c r="F95" s="32" t="s">
        <v>126</v>
      </c>
      <c r="G95" s="31" t="s">
        <v>23</v>
      </c>
      <c r="H95" s="42">
        <v>200</v>
      </c>
      <c r="I95" s="33">
        <f t="shared" si="3"/>
        <v>11200</v>
      </c>
      <c r="J95" s="34">
        <v>58</v>
      </c>
      <c r="K95" s="34">
        <v>2</v>
      </c>
      <c r="L95" s="35">
        <v>56</v>
      </c>
      <c r="M95" s="41"/>
      <c r="N95" s="37"/>
      <c r="O95" s="38">
        <f t="shared" si="1"/>
        <v>56</v>
      </c>
      <c r="P95" s="39"/>
      <c r="Q95" s="40">
        <f t="shared" si="2"/>
        <v>56</v>
      </c>
      <c r="R95" s="10"/>
      <c r="S95" s="10"/>
    </row>
    <row r="96" spans="2:19" ht="33.75" x14ac:dyDescent="0.5">
      <c r="B96" s="29">
        <v>45105</v>
      </c>
      <c r="C96" s="30">
        <v>45105</v>
      </c>
      <c r="D96" s="31" t="s">
        <v>21</v>
      </c>
      <c r="E96" s="31">
        <v>4412016</v>
      </c>
      <c r="F96" s="32" t="s">
        <v>127</v>
      </c>
      <c r="G96" s="31" t="s">
        <v>26</v>
      </c>
      <c r="H96" s="42">
        <v>146.72999999999999</v>
      </c>
      <c r="I96" s="33">
        <f t="shared" si="3"/>
        <v>2641.14</v>
      </c>
      <c r="J96" s="34">
        <v>39</v>
      </c>
      <c r="K96" s="34">
        <v>21</v>
      </c>
      <c r="L96" s="35">
        <v>18</v>
      </c>
      <c r="M96" s="41"/>
      <c r="N96" s="37"/>
      <c r="O96" s="38">
        <f t="shared" si="1"/>
        <v>18</v>
      </c>
      <c r="P96" s="39"/>
      <c r="Q96" s="40">
        <f t="shared" si="2"/>
        <v>18</v>
      </c>
      <c r="R96" s="10"/>
      <c r="S96" s="10"/>
    </row>
    <row r="97" spans="2:19" ht="33.75" x14ac:dyDescent="0.5">
      <c r="B97" s="29">
        <v>43035</v>
      </c>
      <c r="C97" s="30">
        <v>43035</v>
      </c>
      <c r="D97" s="31" t="s">
        <v>21</v>
      </c>
      <c r="E97" s="31">
        <v>44121615</v>
      </c>
      <c r="F97" s="32" t="s">
        <v>128</v>
      </c>
      <c r="G97" s="31" t="s">
        <v>26</v>
      </c>
      <c r="H97" s="42">
        <v>700</v>
      </c>
      <c r="I97" s="33">
        <f t="shared" si="3"/>
        <v>1400</v>
      </c>
      <c r="J97" s="34">
        <v>2</v>
      </c>
      <c r="K97" s="34">
        <v>0</v>
      </c>
      <c r="L97" s="35">
        <v>2</v>
      </c>
      <c r="M97" s="41"/>
      <c r="N97" s="37"/>
      <c r="O97" s="38">
        <f t="shared" si="1"/>
        <v>2</v>
      </c>
      <c r="P97" s="39"/>
      <c r="Q97" s="40">
        <f t="shared" si="2"/>
        <v>2</v>
      </c>
      <c r="R97" s="10"/>
      <c r="S97" s="10"/>
    </row>
    <row r="98" spans="2:19" ht="33.75" x14ac:dyDescent="0.5">
      <c r="B98" s="29">
        <v>44819</v>
      </c>
      <c r="C98" s="30">
        <v>44819</v>
      </c>
      <c r="D98" s="31" t="s">
        <v>21</v>
      </c>
      <c r="E98" s="31">
        <v>44122016</v>
      </c>
      <c r="F98" s="32" t="s">
        <v>129</v>
      </c>
      <c r="G98" s="31" t="s">
        <v>23</v>
      </c>
      <c r="H98" s="42">
        <v>42.32</v>
      </c>
      <c r="I98" s="33">
        <f t="shared" si="3"/>
        <v>1396.56</v>
      </c>
      <c r="J98" s="34">
        <v>93</v>
      </c>
      <c r="K98" s="34">
        <v>60</v>
      </c>
      <c r="L98" s="35">
        <v>33</v>
      </c>
      <c r="M98" s="41"/>
      <c r="N98" s="37"/>
      <c r="O98" s="38">
        <f t="shared" si="1"/>
        <v>33</v>
      </c>
      <c r="P98" s="39">
        <v>1</v>
      </c>
      <c r="Q98" s="40">
        <f t="shared" si="2"/>
        <v>32</v>
      </c>
      <c r="R98" s="10"/>
      <c r="S98" s="10"/>
    </row>
    <row r="99" spans="2:19" ht="33.75" x14ac:dyDescent="0.5">
      <c r="B99" s="29">
        <v>44819</v>
      </c>
      <c r="C99" s="30">
        <v>44819</v>
      </c>
      <c r="D99" s="31" t="s">
        <v>21</v>
      </c>
      <c r="E99" s="31">
        <v>44122009</v>
      </c>
      <c r="F99" s="32" t="s">
        <v>130</v>
      </c>
      <c r="G99" s="31" t="s">
        <v>26</v>
      </c>
      <c r="H99" s="42">
        <v>9.2200000000000006</v>
      </c>
      <c r="I99" s="33">
        <f t="shared" si="3"/>
        <v>0</v>
      </c>
      <c r="J99" s="34">
        <v>200</v>
      </c>
      <c r="K99" s="34">
        <v>200</v>
      </c>
      <c r="L99" s="35">
        <v>0</v>
      </c>
      <c r="M99" s="41"/>
      <c r="N99" s="37"/>
      <c r="O99" s="38">
        <f t="shared" si="1"/>
        <v>0</v>
      </c>
      <c r="P99" s="39"/>
      <c r="Q99" s="40"/>
      <c r="R99" s="10"/>
      <c r="S99" s="10"/>
    </row>
    <row r="100" spans="2:19" ht="33.75" x14ac:dyDescent="0.5">
      <c r="B100" s="29" t="s">
        <v>131</v>
      </c>
      <c r="C100" s="30" t="s">
        <v>132</v>
      </c>
      <c r="D100" s="31" t="s">
        <v>21</v>
      </c>
      <c r="E100" s="31" t="s">
        <v>21</v>
      </c>
      <c r="F100" s="32" t="s">
        <v>133</v>
      </c>
      <c r="G100" s="31" t="s">
        <v>134</v>
      </c>
      <c r="H100" s="42">
        <v>246.94</v>
      </c>
      <c r="I100" s="33">
        <v>494</v>
      </c>
      <c r="J100" s="34">
        <v>2</v>
      </c>
      <c r="K100" s="34">
        <v>0</v>
      </c>
      <c r="L100" s="35">
        <v>2</v>
      </c>
      <c r="M100" s="41"/>
      <c r="N100" s="37"/>
      <c r="O100" s="38"/>
      <c r="P100" s="39"/>
      <c r="Q100" s="40"/>
      <c r="R100" s="10"/>
      <c r="S100" s="10"/>
    </row>
    <row r="101" spans="2:19" ht="33.75" x14ac:dyDescent="0.5">
      <c r="B101" s="29">
        <v>44627</v>
      </c>
      <c r="C101" s="30">
        <v>44627</v>
      </c>
      <c r="D101" s="31" t="s">
        <v>21</v>
      </c>
      <c r="E101" s="31">
        <v>44122107</v>
      </c>
      <c r="F101" s="32" t="s">
        <v>135</v>
      </c>
      <c r="G101" s="31" t="s">
        <v>23</v>
      </c>
      <c r="H101" s="42">
        <v>1.79</v>
      </c>
      <c r="I101" s="33">
        <v>37118</v>
      </c>
      <c r="J101" s="34">
        <v>144</v>
      </c>
      <c r="K101" s="34">
        <v>130</v>
      </c>
      <c r="L101" s="35">
        <v>14</v>
      </c>
      <c r="M101" s="41"/>
      <c r="N101" s="37"/>
      <c r="O101" s="38">
        <f t="shared" si="1"/>
        <v>14</v>
      </c>
      <c r="P101" s="39"/>
      <c r="Q101" s="40">
        <f t="shared" si="2"/>
        <v>14</v>
      </c>
      <c r="R101" s="10"/>
      <c r="S101" s="10"/>
    </row>
    <row r="102" spans="2:19" ht="33.75" x14ac:dyDescent="0.5">
      <c r="B102" s="29">
        <v>43432</v>
      </c>
      <c r="C102" s="30">
        <v>43432</v>
      </c>
      <c r="D102" s="31" t="s">
        <v>21</v>
      </c>
      <c r="E102" s="31">
        <v>44122107</v>
      </c>
      <c r="F102" s="32" t="s">
        <v>136</v>
      </c>
      <c r="G102" s="31" t="s">
        <v>23</v>
      </c>
      <c r="H102" s="42">
        <v>27</v>
      </c>
      <c r="I102" s="33">
        <f t="shared" ref="I102:I117" si="4">+L102*H102</f>
        <v>378</v>
      </c>
      <c r="J102" s="34">
        <v>14</v>
      </c>
      <c r="K102" s="34">
        <v>0</v>
      </c>
      <c r="L102" s="35">
        <v>14</v>
      </c>
      <c r="M102" s="41"/>
      <c r="N102" s="37"/>
      <c r="O102" s="38">
        <f t="shared" si="1"/>
        <v>14</v>
      </c>
      <c r="P102" s="39"/>
      <c r="Q102" s="40">
        <f t="shared" si="2"/>
        <v>14</v>
      </c>
      <c r="R102" s="10"/>
      <c r="S102" s="10"/>
    </row>
    <row r="103" spans="2:19" ht="33.75" x14ac:dyDescent="0.5">
      <c r="B103" s="29">
        <v>44741</v>
      </c>
      <c r="C103" s="30">
        <v>44741</v>
      </c>
      <c r="D103" s="31" t="s">
        <v>21</v>
      </c>
      <c r="E103" s="31">
        <v>44121804</v>
      </c>
      <c r="F103" s="32" t="s">
        <v>137</v>
      </c>
      <c r="G103" s="31" t="s">
        <v>26</v>
      </c>
      <c r="H103" s="42">
        <v>11.8</v>
      </c>
      <c r="I103" s="33">
        <v>0</v>
      </c>
      <c r="J103" s="34">
        <v>20</v>
      </c>
      <c r="K103" s="34">
        <v>20</v>
      </c>
      <c r="L103" s="35">
        <v>0</v>
      </c>
      <c r="M103" s="41"/>
      <c r="N103" s="37"/>
      <c r="O103" s="38">
        <f t="shared" si="1"/>
        <v>0</v>
      </c>
      <c r="P103" s="39"/>
      <c r="Q103" s="40"/>
      <c r="R103" s="10"/>
      <c r="S103" s="10"/>
    </row>
    <row r="104" spans="2:19" ht="33.75" x14ac:dyDescent="0.5">
      <c r="B104" s="29">
        <v>45077</v>
      </c>
      <c r="C104" s="30">
        <v>45077</v>
      </c>
      <c r="D104" s="31" t="s">
        <v>21</v>
      </c>
      <c r="E104" s="31">
        <v>49221510</v>
      </c>
      <c r="F104" s="32" t="s">
        <v>138</v>
      </c>
      <c r="G104" s="31" t="s">
        <v>26</v>
      </c>
      <c r="H104" s="42" t="s">
        <v>139</v>
      </c>
      <c r="I104" s="33">
        <v>0</v>
      </c>
      <c r="J104" s="34">
        <v>600</v>
      </c>
      <c r="K104" s="34">
        <v>600</v>
      </c>
      <c r="L104" s="35">
        <v>0</v>
      </c>
      <c r="M104" s="41"/>
      <c r="N104" s="37"/>
      <c r="O104" s="38">
        <f t="shared" si="1"/>
        <v>0</v>
      </c>
      <c r="P104" s="39"/>
      <c r="Q104" s="40"/>
      <c r="R104" s="10"/>
      <c r="S104" s="10"/>
    </row>
    <row r="105" spans="2:19" ht="33.75" x14ac:dyDescent="0.5">
      <c r="B105" s="29">
        <v>44698</v>
      </c>
      <c r="C105" s="30">
        <v>44698</v>
      </c>
      <c r="D105" s="31" t="s">
        <v>21</v>
      </c>
      <c r="E105" s="31" t="s">
        <v>21</v>
      </c>
      <c r="F105" s="32" t="s">
        <v>140</v>
      </c>
      <c r="G105" s="31" t="s">
        <v>26</v>
      </c>
      <c r="H105" s="42">
        <v>223.02</v>
      </c>
      <c r="I105" s="33">
        <v>0</v>
      </c>
      <c r="J105" s="34">
        <v>40</v>
      </c>
      <c r="K105" s="34">
        <v>40</v>
      </c>
      <c r="L105" s="35">
        <v>0</v>
      </c>
      <c r="M105" s="41"/>
      <c r="N105" s="37"/>
      <c r="O105" s="38">
        <f t="shared" si="1"/>
        <v>0</v>
      </c>
      <c r="P105" s="39"/>
      <c r="Q105" s="40"/>
      <c r="R105" s="10"/>
      <c r="S105" s="10"/>
    </row>
    <row r="106" spans="2:19" ht="33.75" x14ac:dyDescent="0.5">
      <c r="B106" s="29">
        <v>44698</v>
      </c>
      <c r="C106" s="30">
        <v>44698</v>
      </c>
      <c r="D106" s="31" t="s">
        <v>21</v>
      </c>
      <c r="E106" s="31" t="s">
        <v>21</v>
      </c>
      <c r="F106" s="32" t="s">
        <v>141</v>
      </c>
      <c r="G106" s="31" t="s">
        <v>26</v>
      </c>
      <c r="H106" s="42">
        <v>289.10000000000002</v>
      </c>
      <c r="I106" s="33">
        <v>0</v>
      </c>
      <c r="J106" s="34">
        <v>200</v>
      </c>
      <c r="K106" s="34">
        <v>200</v>
      </c>
      <c r="L106" s="35">
        <v>0</v>
      </c>
      <c r="M106" s="41"/>
      <c r="N106" s="37"/>
      <c r="O106" s="38">
        <f t="shared" si="1"/>
        <v>0</v>
      </c>
      <c r="P106" s="39"/>
      <c r="Q106" s="40"/>
      <c r="R106" s="10"/>
      <c r="S106" s="10"/>
    </row>
    <row r="107" spans="2:19" ht="33.75" x14ac:dyDescent="0.5">
      <c r="B107" s="29">
        <v>43432</v>
      </c>
      <c r="C107" s="30">
        <v>43432</v>
      </c>
      <c r="D107" s="31" t="s">
        <v>21</v>
      </c>
      <c r="E107" s="31">
        <v>55121609</v>
      </c>
      <c r="F107" s="32" t="s">
        <v>142</v>
      </c>
      <c r="G107" s="31" t="s">
        <v>37</v>
      </c>
      <c r="H107" s="42">
        <v>394.07</v>
      </c>
      <c r="I107" s="33">
        <f t="shared" si="4"/>
        <v>1970.35</v>
      </c>
      <c r="J107" s="34">
        <v>6</v>
      </c>
      <c r="K107" s="34">
        <v>1</v>
      </c>
      <c r="L107" s="35">
        <v>5</v>
      </c>
      <c r="M107" s="41"/>
      <c r="N107" s="37"/>
      <c r="O107" s="38">
        <f t="shared" si="1"/>
        <v>5</v>
      </c>
      <c r="P107" s="39"/>
      <c r="Q107" s="40">
        <f t="shared" si="2"/>
        <v>5</v>
      </c>
      <c r="R107" s="10"/>
      <c r="S107" s="10"/>
    </row>
    <row r="108" spans="2:19" ht="33.75" x14ac:dyDescent="0.5">
      <c r="B108" s="29">
        <v>44404</v>
      </c>
      <c r="C108" s="30">
        <v>44404</v>
      </c>
      <c r="D108" s="31" t="s">
        <v>21</v>
      </c>
      <c r="E108" s="31">
        <v>55121609</v>
      </c>
      <c r="F108" s="32" t="s">
        <v>143</v>
      </c>
      <c r="G108" s="31" t="s">
        <v>37</v>
      </c>
      <c r="H108" s="42">
        <v>386.44</v>
      </c>
      <c r="I108" s="33">
        <f t="shared" si="4"/>
        <v>386.44</v>
      </c>
      <c r="J108" s="34">
        <v>1</v>
      </c>
      <c r="K108" s="34">
        <v>0</v>
      </c>
      <c r="L108" s="35">
        <v>1</v>
      </c>
      <c r="M108" s="41"/>
      <c r="N108" s="37"/>
      <c r="O108" s="38">
        <f t="shared" si="1"/>
        <v>1</v>
      </c>
      <c r="P108" s="39"/>
      <c r="Q108" s="40">
        <f t="shared" si="2"/>
        <v>1</v>
      </c>
      <c r="R108" s="10"/>
      <c r="S108" s="10"/>
    </row>
    <row r="109" spans="2:19" ht="33.75" x14ac:dyDescent="0.5">
      <c r="B109" s="29">
        <v>44602</v>
      </c>
      <c r="C109" s="30">
        <v>44602</v>
      </c>
      <c r="D109" s="31" t="s">
        <v>21</v>
      </c>
      <c r="E109" s="31" t="s">
        <v>21</v>
      </c>
      <c r="F109" s="32" t="s">
        <v>144</v>
      </c>
      <c r="G109" s="31" t="s">
        <v>26</v>
      </c>
      <c r="H109" s="42">
        <v>277.3</v>
      </c>
      <c r="I109" s="33">
        <v>0</v>
      </c>
      <c r="J109" s="34">
        <v>350</v>
      </c>
      <c r="K109" s="34">
        <v>350</v>
      </c>
      <c r="L109" s="35">
        <v>0</v>
      </c>
      <c r="M109" s="41"/>
      <c r="N109" s="37"/>
      <c r="O109" s="38">
        <f t="shared" si="1"/>
        <v>0</v>
      </c>
      <c r="P109" s="39"/>
      <c r="Q109" s="40"/>
      <c r="R109" s="10"/>
      <c r="S109" s="10"/>
    </row>
    <row r="110" spans="2:19" ht="33.75" x14ac:dyDescent="0.5">
      <c r="B110" s="29">
        <v>44854</v>
      </c>
      <c r="C110" s="30">
        <v>44854</v>
      </c>
      <c r="D110" s="31" t="s">
        <v>21</v>
      </c>
      <c r="E110" s="31" t="s">
        <v>21</v>
      </c>
      <c r="F110" s="32" t="s">
        <v>145</v>
      </c>
      <c r="G110" s="31" t="s">
        <v>26</v>
      </c>
      <c r="H110" s="42">
        <v>226</v>
      </c>
      <c r="I110" s="33">
        <v>0</v>
      </c>
      <c r="J110" s="34">
        <v>100</v>
      </c>
      <c r="K110" s="34">
        <v>100</v>
      </c>
      <c r="L110" s="35">
        <v>0</v>
      </c>
      <c r="M110" s="41"/>
      <c r="N110" s="37"/>
      <c r="O110" s="38">
        <f t="shared" si="1"/>
        <v>0</v>
      </c>
      <c r="P110" s="39"/>
      <c r="Q110" s="40"/>
      <c r="R110" s="10"/>
      <c r="S110" s="10"/>
    </row>
    <row r="111" spans="2:19" ht="33.75" x14ac:dyDescent="0.5">
      <c r="B111" s="29">
        <v>44741</v>
      </c>
      <c r="C111" s="30">
        <v>44741</v>
      </c>
      <c r="D111" s="31" t="s">
        <v>21</v>
      </c>
      <c r="E111" s="31">
        <v>44121702</v>
      </c>
      <c r="F111" s="32" t="s">
        <v>146</v>
      </c>
      <c r="G111" s="31" t="s">
        <v>26</v>
      </c>
      <c r="H111" s="42">
        <v>368.16</v>
      </c>
      <c r="I111" s="33">
        <v>0</v>
      </c>
      <c r="J111" s="34">
        <v>25</v>
      </c>
      <c r="K111" s="34">
        <v>25</v>
      </c>
      <c r="L111" s="35">
        <v>0</v>
      </c>
      <c r="M111" s="41"/>
      <c r="N111" s="37"/>
      <c r="O111" s="38">
        <f t="shared" si="1"/>
        <v>0</v>
      </c>
      <c r="P111" s="39"/>
      <c r="Q111" s="40"/>
      <c r="R111" s="10"/>
      <c r="S111" s="10"/>
    </row>
    <row r="112" spans="2:19" ht="33.75" x14ac:dyDescent="0.5">
      <c r="B112" s="29">
        <v>44992</v>
      </c>
      <c r="C112" s="30">
        <v>44992</v>
      </c>
      <c r="D112" s="31" t="s">
        <v>21</v>
      </c>
      <c r="E112" s="31">
        <v>44121706</v>
      </c>
      <c r="F112" s="32" t="s">
        <v>147</v>
      </c>
      <c r="G112" s="31" t="s">
        <v>42</v>
      </c>
      <c r="H112" s="42">
        <v>77</v>
      </c>
      <c r="I112" s="33">
        <f t="shared" si="4"/>
        <v>1309</v>
      </c>
      <c r="J112" s="34">
        <v>101</v>
      </c>
      <c r="K112" s="34">
        <v>84</v>
      </c>
      <c r="L112" s="35">
        <v>17</v>
      </c>
      <c r="M112" s="41"/>
      <c r="N112" s="37">
        <v>50</v>
      </c>
      <c r="O112" s="38">
        <f t="shared" si="1"/>
        <v>67</v>
      </c>
      <c r="P112" s="39"/>
      <c r="Q112" s="40">
        <f t="shared" si="2"/>
        <v>67</v>
      </c>
      <c r="R112" s="10"/>
      <c r="S112" s="10"/>
    </row>
    <row r="113" spans="2:21" ht="33.75" x14ac:dyDescent="0.5">
      <c r="B113" s="29">
        <v>44712</v>
      </c>
      <c r="C113" s="30">
        <v>44712</v>
      </c>
      <c r="D113" s="31" t="s">
        <v>21</v>
      </c>
      <c r="E113" s="31" t="s">
        <v>21</v>
      </c>
      <c r="F113" s="32" t="s">
        <v>148</v>
      </c>
      <c r="G113" s="31" t="s">
        <v>26</v>
      </c>
      <c r="H113" s="42">
        <v>50.74</v>
      </c>
      <c r="I113" s="33">
        <v>69716.759999999995</v>
      </c>
      <c r="J113" s="34">
        <v>174</v>
      </c>
      <c r="K113" s="34">
        <v>137</v>
      </c>
      <c r="L113" s="35">
        <v>37</v>
      </c>
      <c r="M113" s="41"/>
      <c r="N113" s="37"/>
      <c r="O113" s="38"/>
      <c r="P113" s="39"/>
      <c r="Q113" s="40"/>
      <c r="R113" s="10"/>
      <c r="S113" s="10"/>
    </row>
    <row r="114" spans="2:21" ht="33.75" x14ac:dyDescent="0.5">
      <c r="B114" s="29">
        <v>45105</v>
      </c>
      <c r="C114" s="30">
        <v>45105</v>
      </c>
      <c r="D114" s="31" t="s">
        <v>21</v>
      </c>
      <c r="E114" s="31">
        <v>14111514</v>
      </c>
      <c r="F114" s="32" t="s">
        <v>149</v>
      </c>
      <c r="G114" s="31" t="s">
        <v>26</v>
      </c>
      <c r="H114" s="42">
        <v>22</v>
      </c>
      <c r="I114" s="33">
        <f t="shared" si="4"/>
        <v>2442</v>
      </c>
      <c r="J114" s="34">
        <v>128</v>
      </c>
      <c r="K114" s="34">
        <v>17</v>
      </c>
      <c r="L114" s="35">
        <v>111</v>
      </c>
      <c r="M114" s="41"/>
      <c r="N114" s="37">
        <v>2</v>
      </c>
      <c r="O114" s="38">
        <f t="shared" ref="O114:O211" si="5">+L114+N114</f>
        <v>113</v>
      </c>
      <c r="P114" s="39"/>
      <c r="Q114" s="40">
        <f t="shared" ref="Q114:Q211" si="6">+O114-P114</f>
        <v>113</v>
      </c>
      <c r="R114" s="10"/>
      <c r="S114" s="10"/>
    </row>
    <row r="115" spans="2:21" ht="33.75" x14ac:dyDescent="0.5">
      <c r="B115" s="29">
        <v>44818</v>
      </c>
      <c r="C115" s="30">
        <v>44818</v>
      </c>
      <c r="D115" s="31" t="s">
        <v>21</v>
      </c>
      <c r="E115" s="31">
        <v>14111514</v>
      </c>
      <c r="F115" s="32" t="s">
        <v>150</v>
      </c>
      <c r="G115" s="31" t="s">
        <v>26</v>
      </c>
      <c r="H115" s="42">
        <v>450.76</v>
      </c>
      <c r="I115" s="33">
        <v>0</v>
      </c>
      <c r="J115" s="34">
        <v>50</v>
      </c>
      <c r="K115" s="34">
        <v>50</v>
      </c>
      <c r="L115" s="35">
        <v>0</v>
      </c>
      <c r="M115" s="41"/>
      <c r="N115" s="37"/>
      <c r="O115" s="38"/>
      <c r="P115" s="39"/>
      <c r="Q115" s="40"/>
      <c r="R115" s="10"/>
      <c r="S115" s="10"/>
    </row>
    <row r="116" spans="2:21" ht="33.75" x14ac:dyDescent="0.5">
      <c r="B116" s="29">
        <v>45105</v>
      </c>
      <c r="C116" s="30">
        <v>45105</v>
      </c>
      <c r="D116" s="31" t="s">
        <v>21</v>
      </c>
      <c r="E116" s="31">
        <v>14111615</v>
      </c>
      <c r="F116" s="32" t="s">
        <v>151</v>
      </c>
      <c r="G116" s="31" t="s">
        <v>26</v>
      </c>
      <c r="H116" s="42">
        <v>39</v>
      </c>
      <c r="I116" s="33">
        <f t="shared" si="4"/>
        <v>2574</v>
      </c>
      <c r="J116" s="34">
        <v>75</v>
      </c>
      <c r="K116" s="34">
        <v>9</v>
      </c>
      <c r="L116" s="35">
        <v>66</v>
      </c>
      <c r="M116" s="41"/>
      <c r="N116" s="37">
        <v>3</v>
      </c>
      <c r="O116" s="38">
        <f t="shared" si="5"/>
        <v>69</v>
      </c>
      <c r="P116" s="39"/>
      <c r="Q116" s="40">
        <v>82</v>
      </c>
      <c r="R116" s="10"/>
      <c r="S116" s="10"/>
    </row>
    <row r="117" spans="2:21" ht="33.75" x14ac:dyDescent="0.5">
      <c r="B117" s="29">
        <v>44818</v>
      </c>
      <c r="C117" s="30">
        <v>44818</v>
      </c>
      <c r="D117" s="31" t="s">
        <v>21</v>
      </c>
      <c r="E117" s="31">
        <v>14111615</v>
      </c>
      <c r="F117" s="32" t="s">
        <v>152</v>
      </c>
      <c r="G117" s="31" t="s">
        <v>26</v>
      </c>
      <c r="H117" s="42">
        <v>272</v>
      </c>
      <c r="I117" s="33">
        <f t="shared" si="4"/>
        <v>6528</v>
      </c>
      <c r="J117" s="34">
        <v>54</v>
      </c>
      <c r="K117" s="34">
        <v>30</v>
      </c>
      <c r="L117" s="35">
        <v>24</v>
      </c>
      <c r="M117" s="41"/>
      <c r="N117" s="37"/>
      <c r="O117" s="38">
        <f t="shared" si="5"/>
        <v>24</v>
      </c>
      <c r="P117" s="39"/>
      <c r="Q117" s="40">
        <v>111</v>
      </c>
      <c r="R117" s="10"/>
      <c r="S117" s="10"/>
    </row>
    <row r="118" spans="2:21" ht="33.75" x14ac:dyDescent="0.5">
      <c r="B118" s="29">
        <v>45093</v>
      </c>
      <c r="C118" s="30">
        <v>45093</v>
      </c>
      <c r="D118" s="31" t="s">
        <v>21</v>
      </c>
      <c r="E118" s="31">
        <v>44121804</v>
      </c>
      <c r="F118" s="32" t="s">
        <v>153</v>
      </c>
      <c r="G118" s="31" t="s">
        <v>26</v>
      </c>
      <c r="H118" s="42">
        <v>34</v>
      </c>
      <c r="I118" s="33">
        <v>0</v>
      </c>
      <c r="J118" s="34">
        <v>72</v>
      </c>
      <c r="K118" s="34">
        <v>48</v>
      </c>
      <c r="L118" s="35">
        <v>24</v>
      </c>
      <c r="M118" s="41"/>
      <c r="N118" s="37">
        <v>120</v>
      </c>
      <c r="O118" s="38">
        <f t="shared" si="5"/>
        <v>144</v>
      </c>
      <c r="P118" s="39"/>
      <c r="Q118" s="40">
        <v>241</v>
      </c>
      <c r="R118" s="10"/>
      <c r="S118" s="10"/>
    </row>
    <row r="119" spans="2:21" ht="33.75" x14ac:dyDescent="0.5">
      <c r="B119" s="29">
        <v>43530</v>
      </c>
      <c r="C119" s="30">
        <v>43530</v>
      </c>
      <c r="D119" s="31" t="s">
        <v>21</v>
      </c>
      <c r="E119" s="31">
        <v>44121802</v>
      </c>
      <c r="F119" s="32" t="s">
        <v>154</v>
      </c>
      <c r="G119" s="31" t="s">
        <v>26</v>
      </c>
      <c r="H119" s="42">
        <v>15.6</v>
      </c>
      <c r="I119" s="33">
        <f>+L119*H119</f>
        <v>202.79999999999998</v>
      </c>
      <c r="J119" s="34">
        <v>13</v>
      </c>
      <c r="K119" s="34">
        <v>7</v>
      </c>
      <c r="L119" s="35">
        <v>13</v>
      </c>
      <c r="M119" s="41"/>
      <c r="N119" s="37"/>
      <c r="O119" s="38">
        <f t="shared" si="5"/>
        <v>13</v>
      </c>
      <c r="P119" s="39"/>
      <c r="Q119" s="40">
        <f t="shared" si="6"/>
        <v>13</v>
      </c>
      <c r="R119" s="10"/>
      <c r="S119" s="10"/>
    </row>
    <row r="120" spans="2:21" ht="33.75" x14ac:dyDescent="0.5">
      <c r="B120" s="29">
        <v>43425</v>
      </c>
      <c r="C120" s="30">
        <v>43425</v>
      </c>
      <c r="D120" s="31" t="s">
        <v>21</v>
      </c>
      <c r="E120" s="31">
        <v>44121708</v>
      </c>
      <c r="F120" s="32" t="s">
        <v>155</v>
      </c>
      <c r="G120" s="31" t="s">
        <v>26</v>
      </c>
      <c r="H120" s="42">
        <v>13</v>
      </c>
      <c r="I120" s="33">
        <f>+L120*H120</f>
        <v>1105</v>
      </c>
      <c r="J120" s="34">
        <v>85</v>
      </c>
      <c r="K120" s="34">
        <v>0</v>
      </c>
      <c r="L120" s="35">
        <v>85</v>
      </c>
      <c r="M120" s="41"/>
      <c r="N120" s="37"/>
      <c r="O120" s="38">
        <f t="shared" si="5"/>
        <v>85</v>
      </c>
      <c r="P120" s="39"/>
      <c r="Q120" s="40">
        <f t="shared" si="6"/>
        <v>85</v>
      </c>
      <c r="R120" s="10"/>
      <c r="S120" s="10"/>
    </row>
    <row r="121" spans="2:21" ht="33.75" x14ac:dyDescent="0.5">
      <c r="B121" s="29">
        <v>43035</v>
      </c>
      <c r="C121" s="30">
        <v>43035</v>
      </c>
      <c r="D121" s="31" t="s">
        <v>21</v>
      </c>
      <c r="E121" s="31">
        <v>44121708</v>
      </c>
      <c r="F121" s="32" t="s">
        <v>156</v>
      </c>
      <c r="G121" s="31" t="s">
        <v>157</v>
      </c>
      <c r="H121" s="42">
        <v>108</v>
      </c>
      <c r="I121" s="33">
        <v>540</v>
      </c>
      <c r="J121" s="34">
        <v>39</v>
      </c>
      <c r="K121" s="34">
        <v>0</v>
      </c>
      <c r="L121" s="35">
        <v>39</v>
      </c>
      <c r="M121" s="41"/>
      <c r="N121" s="37"/>
      <c r="O121" s="38">
        <f t="shared" si="5"/>
        <v>39</v>
      </c>
      <c r="P121" s="39">
        <v>2</v>
      </c>
      <c r="Q121" s="40">
        <f t="shared" si="6"/>
        <v>37</v>
      </c>
      <c r="R121" s="10"/>
      <c r="S121" s="10"/>
    </row>
    <row r="122" spans="2:21" ht="33.75" x14ac:dyDescent="0.5">
      <c r="B122" s="29">
        <v>43432</v>
      </c>
      <c r="C122" s="30">
        <v>43432</v>
      </c>
      <c r="D122" s="31" t="s">
        <v>21</v>
      </c>
      <c r="E122" s="31">
        <v>44121708</v>
      </c>
      <c r="F122" s="32" t="s">
        <v>158</v>
      </c>
      <c r="G122" s="31" t="s">
        <v>42</v>
      </c>
      <c r="H122" s="42">
        <v>25</v>
      </c>
      <c r="I122" s="33">
        <f t="shared" ref="I122:I140" si="7">+L122*H122</f>
        <v>21325</v>
      </c>
      <c r="J122" s="34">
        <v>853</v>
      </c>
      <c r="K122" s="34">
        <v>0</v>
      </c>
      <c r="L122" s="35">
        <v>853</v>
      </c>
      <c r="M122" s="41"/>
      <c r="N122" s="37"/>
      <c r="O122" s="38">
        <f t="shared" si="5"/>
        <v>853</v>
      </c>
      <c r="P122" s="39"/>
      <c r="Q122" s="40">
        <f t="shared" si="6"/>
        <v>853</v>
      </c>
      <c r="R122" s="10"/>
      <c r="S122" s="10"/>
    </row>
    <row r="123" spans="2:21" ht="33.75" x14ac:dyDescent="0.5">
      <c r="B123" s="29">
        <v>43035</v>
      </c>
      <c r="C123" s="30">
        <v>43035</v>
      </c>
      <c r="D123" s="31" t="s">
        <v>21</v>
      </c>
      <c r="E123" s="31">
        <v>44121708</v>
      </c>
      <c r="F123" s="32" t="s">
        <v>159</v>
      </c>
      <c r="G123" s="31" t="s">
        <v>42</v>
      </c>
      <c r="H123" s="42">
        <v>9</v>
      </c>
      <c r="I123" s="33">
        <f t="shared" si="7"/>
        <v>756</v>
      </c>
      <c r="J123" s="34">
        <v>84</v>
      </c>
      <c r="K123" s="34">
        <v>0</v>
      </c>
      <c r="L123" s="35">
        <v>84</v>
      </c>
      <c r="M123" s="41"/>
      <c r="N123" s="37"/>
      <c r="O123" s="38">
        <f t="shared" si="5"/>
        <v>84</v>
      </c>
      <c r="P123" s="39">
        <v>2</v>
      </c>
      <c r="Q123" s="40">
        <f t="shared" si="6"/>
        <v>82</v>
      </c>
      <c r="R123" s="10"/>
      <c r="S123" s="10"/>
      <c r="U123" cm="1">
        <f t="array" aca="1" ref="U123" ca="1">+U123:X127</f>
        <v>0</v>
      </c>
    </row>
    <row r="124" spans="2:21" ht="33.75" x14ac:dyDescent="0.5">
      <c r="B124" s="29">
        <v>43035</v>
      </c>
      <c r="C124" s="30">
        <v>43035</v>
      </c>
      <c r="D124" s="31" t="s">
        <v>21</v>
      </c>
      <c r="E124" s="31">
        <v>44121708</v>
      </c>
      <c r="F124" s="32" t="s">
        <v>160</v>
      </c>
      <c r="G124" s="31" t="s">
        <v>157</v>
      </c>
      <c r="H124" s="42">
        <v>9</v>
      </c>
      <c r="I124" s="33">
        <f t="shared" si="7"/>
        <v>378</v>
      </c>
      <c r="J124" s="34">
        <v>42</v>
      </c>
      <c r="K124" s="34">
        <v>0</v>
      </c>
      <c r="L124" s="35">
        <v>42</v>
      </c>
      <c r="M124" s="41"/>
      <c r="N124" s="37"/>
      <c r="O124" s="38">
        <f t="shared" si="5"/>
        <v>42</v>
      </c>
      <c r="P124" s="39">
        <v>2</v>
      </c>
      <c r="Q124" s="40">
        <f t="shared" si="6"/>
        <v>40</v>
      </c>
      <c r="R124" s="10"/>
      <c r="S124" s="10"/>
    </row>
    <row r="125" spans="2:21" ht="33.75" x14ac:dyDescent="0.5">
      <c r="B125" s="29">
        <v>43432</v>
      </c>
      <c r="C125" s="30">
        <v>43432</v>
      </c>
      <c r="D125" s="31" t="s">
        <v>21</v>
      </c>
      <c r="E125" s="31">
        <v>44121708</v>
      </c>
      <c r="F125" s="32" t="s">
        <v>161</v>
      </c>
      <c r="G125" s="31" t="s">
        <v>26</v>
      </c>
      <c r="H125" s="42">
        <v>9</v>
      </c>
      <c r="I125" s="33">
        <f t="shared" si="7"/>
        <v>1962</v>
      </c>
      <c r="J125" s="34">
        <v>218</v>
      </c>
      <c r="K125" s="34">
        <v>0</v>
      </c>
      <c r="L125" s="35">
        <v>218</v>
      </c>
      <c r="M125" s="41"/>
      <c r="N125" s="37"/>
      <c r="O125" s="38">
        <f t="shared" si="5"/>
        <v>218</v>
      </c>
      <c r="P125" s="39"/>
      <c r="Q125" s="40">
        <f t="shared" si="6"/>
        <v>218</v>
      </c>
      <c r="R125" s="10"/>
      <c r="S125" s="10"/>
    </row>
    <row r="126" spans="2:21" ht="33.75" x14ac:dyDescent="0.5">
      <c r="B126" s="29">
        <v>43432</v>
      </c>
      <c r="C126" s="30">
        <v>43432</v>
      </c>
      <c r="D126" s="31" t="s">
        <v>21</v>
      </c>
      <c r="E126" s="31">
        <v>44121708</v>
      </c>
      <c r="F126" s="32" t="s">
        <v>162</v>
      </c>
      <c r="G126" s="31" t="s">
        <v>26</v>
      </c>
      <c r="H126" s="42">
        <v>17</v>
      </c>
      <c r="I126" s="33">
        <f t="shared" si="7"/>
        <v>1020</v>
      </c>
      <c r="J126" s="34">
        <v>60</v>
      </c>
      <c r="K126" s="34">
        <v>0</v>
      </c>
      <c r="L126" s="35">
        <v>60</v>
      </c>
      <c r="M126" s="41"/>
      <c r="N126" s="37"/>
      <c r="O126" s="38">
        <f t="shared" si="5"/>
        <v>60</v>
      </c>
      <c r="P126" s="39"/>
      <c r="Q126" s="40">
        <f t="shared" si="6"/>
        <v>60</v>
      </c>
      <c r="R126" s="10"/>
      <c r="S126" s="10"/>
    </row>
    <row r="127" spans="2:21" ht="33.75" x14ac:dyDescent="0.5">
      <c r="B127" s="29">
        <v>43035</v>
      </c>
      <c r="C127" s="30">
        <v>43035</v>
      </c>
      <c r="D127" s="31" t="s">
        <v>21</v>
      </c>
      <c r="E127" s="31">
        <v>44121708</v>
      </c>
      <c r="F127" s="32" t="s">
        <v>163</v>
      </c>
      <c r="G127" s="31" t="s">
        <v>42</v>
      </c>
      <c r="H127" s="42">
        <v>108</v>
      </c>
      <c r="I127" s="33">
        <f t="shared" si="7"/>
        <v>16848</v>
      </c>
      <c r="J127" s="34">
        <v>156</v>
      </c>
      <c r="K127" s="34">
        <v>0</v>
      </c>
      <c r="L127" s="35">
        <v>156</v>
      </c>
      <c r="M127" s="41"/>
      <c r="N127" s="37"/>
      <c r="O127" s="38">
        <f t="shared" si="5"/>
        <v>156</v>
      </c>
      <c r="P127" s="39"/>
      <c r="Q127" s="40">
        <f t="shared" si="6"/>
        <v>156</v>
      </c>
      <c r="R127" s="10"/>
      <c r="S127" s="10"/>
    </row>
    <row r="128" spans="2:21" ht="33.75" x14ac:dyDescent="0.5">
      <c r="B128" s="29">
        <v>43035</v>
      </c>
      <c r="C128" s="30">
        <v>43035</v>
      </c>
      <c r="D128" s="31" t="s">
        <v>21</v>
      </c>
      <c r="E128" s="31">
        <v>44121708</v>
      </c>
      <c r="F128" s="32" t="s">
        <v>164</v>
      </c>
      <c r="G128" s="31" t="s">
        <v>42</v>
      </c>
      <c r="H128" s="42">
        <v>9</v>
      </c>
      <c r="I128" s="33">
        <f t="shared" si="7"/>
        <v>540</v>
      </c>
      <c r="J128" s="34">
        <v>60</v>
      </c>
      <c r="K128" s="34">
        <v>0</v>
      </c>
      <c r="L128" s="35">
        <v>60</v>
      </c>
      <c r="M128" s="41"/>
      <c r="N128" s="37"/>
      <c r="O128" s="38">
        <f t="shared" si="5"/>
        <v>60</v>
      </c>
      <c r="P128" s="39"/>
      <c r="Q128" s="40">
        <f t="shared" si="6"/>
        <v>60</v>
      </c>
      <c r="R128" s="10"/>
      <c r="S128" s="10"/>
    </row>
    <row r="129" spans="2:19" ht="33.75" x14ac:dyDescent="0.5">
      <c r="B129" s="29">
        <v>44760</v>
      </c>
      <c r="C129" s="30">
        <v>44760</v>
      </c>
      <c r="D129" s="31" t="s">
        <v>21</v>
      </c>
      <c r="E129" s="31">
        <v>80141605</v>
      </c>
      <c r="F129" s="32" t="s">
        <v>165</v>
      </c>
      <c r="G129" s="31" t="s">
        <v>26</v>
      </c>
      <c r="H129" s="42">
        <v>348.1</v>
      </c>
      <c r="I129" s="33">
        <v>0</v>
      </c>
      <c r="J129" s="34">
        <v>500</v>
      </c>
      <c r="K129" s="34">
        <v>500</v>
      </c>
      <c r="L129" s="35">
        <v>0</v>
      </c>
      <c r="M129" s="41"/>
      <c r="N129" s="37"/>
      <c r="O129" s="38">
        <f t="shared" si="5"/>
        <v>0</v>
      </c>
      <c r="P129" s="39"/>
      <c r="Q129" s="40">
        <f t="shared" si="6"/>
        <v>0</v>
      </c>
      <c r="R129" s="10"/>
      <c r="S129" s="10"/>
    </row>
    <row r="130" spans="2:19" ht="33.75" x14ac:dyDescent="0.5">
      <c r="B130" s="29">
        <v>43892</v>
      </c>
      <c r="C130" s="30">
        <v>43892</v>
      </c>
      <c r="D130" s="31" t="s">
        <v>21</v>
      </c>
      <c r="E130" s="31">
        <v>44111503</v>
      </c>
      <c r="F130" s="32" t="s">
        <v>166</v>
      </c>
      <c r="G130" s="31" t="s">
        <v>26</v>
      </c>
      <c r="H130" s="42">
        <v>455</v>
      </c>
      <c r="I130" s="33">
        <f t="shared" si="7"/>
        <v>1820</v>
      </c>
      <c r="J130" s="34">
        <v>8</v>
      </c>
      <c r="K130" s="34">
        <v>4</v>
      </c>
      <c r="L130" s="35">
        <v>4</v>
      </c>
      <c r="M130" s="41"/>
      <c r="N130" s="37"/>
      <c r="O130" s="38">
        <f t="shared" si="5"/>
        <v>4</v>
      </c>
      <c r="P130" s="39"/>
      <c r="Q130" s="40">
        <f t="shared" si="6"/>
        <v>4</v>
      </c>
      <c r="R130" s="10"/>
      <c r="S130" s="10"/>
    </row>
    <row r="131" spans="2:19" ht="33.75" x14ac:dyDescent="0.5">
      <c r="B131" s="29">
        <v>45062</v>
      </c>
      <c r="C131" s="30">
        <v>45062</v>
      </c>
      <c r="D131" s="31" t="s">
        <v>21</v>
      </c>
      <c r="E131" s="31">
        <v>53102505</v>
      </c>
      <c r="F131" s="32" t="s">
        <v>167</v>
      </c>
      <c r="G131" s="31" t="s">
        <v>26</v>
      </c>
      <c r="H131" s="42">
        <v>713.9</v>
      </c>
      <c r="I131" s="33">
        <v>0</v>
      </c>
      <c r="J131" s="34">
        <v>400</v>
      </c>
      <c r="K131" s="34">
        <v>400</v>
      </c>
      <c r="L131" s="35">
        <v>0</v>
      </c>
      <c r="M131" s="41"/>
      <c r="N131" s="37"/>
      <c r="O131" s="38">
        <f t="shared" si="5"/>
        <v>0</v>
      </c>
      <c r="P131" s="39"/>
      <c r="Q131" s="40">
        <f t="shared" si="6"/>
        <v>0</v>
      </c>
      <c r="R131" s="10"/>
      <c r="S131" s="10"/>
    </row>
    <row r="132" spans="2:19" ht="33.75" x14ac:dyDescent="0.5">
      <c r="B132" s="29">
        <v>45093</v>
      </c>
      <c r="C132" s="30">
        <v>45093</v>
      </c>
      <c r="D132" s="31" t="s">
        <v>21</v>
      </c>
      <c r="E132" s="31">
        <v>31201610</v>
      </c>
      <c r="F132" s="32" t="s">
        <v>168</v>
      </c>
      <c r="G132" s="31" t="s">
        <v>26</v>
      </c>
      <c r="H132" s="42">
        <v>107</v>
      </c>
      <c r="I132" s="33">
        <v>1284</v>
      </c>
      <c r="J132" s="34">
        <v>12</v>
      </c>
      <c r="K132" s="34">
        <v>0</v>
      </c>
      <c r="L132" s="35">
        <v>12</v>
      </c>
      <c r="M132" s="41"/>
      <c r="N132" s="37"/>
      <c r="O132" s="38">
        <f t="shared" si="5"/>
        <v>12</v>
      </c>
      <c r="P132" s="39"/>
      <c r="Q132" s="40">
        <f t="shared" si="6"/>
        <v>12</v>
      </c>
      <c r="R132" s="10"/>
      <c r="S132" s="10"/>
    </row>
    <row r="133" spans="2:19" ht="33.75" x14ac:dyDescent="0.5">
      <c r="B133" s="29">
        <v>44992</v>
      </c>
      <c r="C133" s="30">
        <v>44992</v>
      </c>
      <c r="D133" s="31" t="s">
        <v>21</v>
      </c>
      <c r="E133" s="31">
        <v>31201610</v>
      </c>
      <c r="F133" s="32" t="s">
        <v>169</v>
      </c>
      <c r="G133" s="31" t="s">
        <v>26</v>
      </c>
      <c r="H133" s="42">
        <v>170</v>
      </c>
      <c r="I133" s="33">
        <v>2045</v>
      </c>
      <c r="J133" s="34">
        <v>12</v>
      </c>
      <c r="K133" s="34">
        <v>4</v>
      </c>
      <c r="L133" s="35">
        <v>8</v>
      </c>
      <c r="M133" s="41"/>
      <c r="N133" s="37"/>
      <c r="O133" s="38">
        <f t="shared" si="5"/>
        <v>8</v>
      </c>
      <c r="P133" s="39"/>
      <c r="Q133" s="40">
        <f t="shared" si="6"/>
        <v>8</v>
      </c>
      <c r="R133" s="10"/>
      <c r="S133" s="10"/>
    </row>
    <row r="134" spans="2:19" ht="33.75" x14ac:dyDescent="0.5">
      <c r="B134" s="29">
        <v>43432</v>
      </c>
      <c r="C134" s="30">
        <v>43432</v>
      </c>
      <c r="D134" s="31" t="s">
        <v>21</v>
      </c>
      <c r="E134" s="31">
        <v>44122026</v>
      </c>
      <c r="F134" s="32" t="s">
        <v>170</v>
      </c>
      <c r="G134" s="31" t="s">
        <v>26</v>
      </c>
      <c r="H134" s="42">
        <v>165</v>
      </c>
      <c r="I134" s="33">
        <f>+L134*H134</f>
        <v>0</v>
      </c>
      <c r="J134" s="34">
        <v>8</v>
      </c>
      <c r="K134" s="34">
        <v>8</v>
      </c>
      <c r="L134" s="35">
        <v>0</v>
      </c>
      <c r="M134" s="41"/>
      <c r="N134" s="37"/>
      <c r="O134" s="38">
        <f t="shared" si="5"/>
        <v>0</v>
      </c>
      <c r="P134" s="39"/>
      <c r="Q134" s="40">
        <f t="shared" si="6"/>
        <v>0</v>
      </c>
      <c r="R134" s="10"/>
      <c r="S134" s="10"/>
    </row>
    <row r="135" spans="2:19" ht="33.75" x14ac:dyDescent="0.5">
      <c r="B135" s="29">
        <v>43819</v>
      </c>
      <c r="C135" s="30">
        <v>43819</v>
      </c>
      <c r="D135" s="31" t="s">
        <v>21</v>
      </c>
      <c r="E135" s="31">
        <v>44122026</v>
      </c>
      <c r="F135" s="32" t="s">
        <v>171</v>
      </c>
      <c r="G135" s="31" t="s">
        <v>26</v>
      </c>
      <c r="H135" s="42">
        <v>172.45</v>
      </c>
      <c r="I135" s="33">
        <f t="shared" si="7"/>
        <v>6898</v>
      </c>
      <c r="J135" s="34">
        <v>49</v>
      </c>
      <c r="K135" s="34">
        <v>9</v>
      </c>
      <c r="L135" s="35">
        <v>40</v>
      </c>
      <c r="M135" s="41"/>
      <c r="N135" s="37"/>
      <c r="O135" s="38">
        <f t="shared" si="5"/>
        <v>40</v>
      </c>
      <c r="P135" s="39"/>
      <c r="Q135" s="40">
        <f t="shared" si="6"/>
        <v>40</v>
      </c>
      <c r="R135" s="10"/>
      <c r="S135" s="10"/>
    </row>
    <row r="136" spans="2:19" ht="33.75" x14ac:dyDescent="0.5">
      <c r="B136" s="29">
        <v>44819</v>
      </c>
      <c r="C136" s="30">
        <v>44819</v>
      </c>
      <c r="D136" s="31" t="s">
        <v>21</v>
      </c>
      <c r="E136" s="31">
        <v>44122002</v>
      </c>
      <c r="F136" s="32" t="s">
        <v>172</v>
      </c>
      <c r="G136" s="31" t="s">
        <v>37</v>
      </c>
      <c r="H136" s="42">
        <v>294.55</v>
      </c>
      <c r="I136" s="33">
        <f t="shared" si="7"/>
        <v>10603.800000000001</v>
      </c>
      <c r="J136" s="34">
        <v>166</v>
      </c>
      <c r="K136" s="34">
        <v>130</v>
      </c>
      <c r="L136" s="35">
        <v>36</v>
      </c>
      <c r="M136" s="41"/>
      <c r="N136" s="37"/>
      <c r="O136" s="38">
        <f t="shared" si="5"/>
        <v>36</v>
      </c>
      <c r="P136" s="39"/>
      <c r="Q136" s="40">
        <v>138</v>
      </c>
      <c r="R136" s="10"/>
      <c r="S136" s="10"/>
    </row>
    <row r="137" spans="2:19" ht="33.75" x14ac:dyDescent="0.5">
      <c r="B137" s="29">
        <v>43530</v>
      </c>
      <c r="C137" s="30">
        <v>43530</v>
      </c>
      <c r="D137" s="31" t="s">
        <v>21</v>
      </c>
      <c r="E137" s="31">
        <v>44111503</v>
      </c>
      <c r="F137" s="32" t="s">
        <v>173</v>
      </c>
      <c r="G137" s="31" t="s">
        <v>26</v>
      </c>
      <c r="H137" s="42">
        <v>67.28</v>
      </c>
      <c r="I137" s="33">
        <f t="shared" si="7"/>
        <v>134.56</v>
      </c>
      <c r="J137" s="34">
        <v>2</v>
      </c>
      <c r="K137" s="34">
        <v>0</v>
      </c>
      <c r="L137" s="35">
        <v>2</v>
      </c>
      <c r="M137" s="41"/>
      <c r="N137" s="37"/>
      <c r="O137" s="38">
        <f t="shared" si="5"/>
        <v>2</v>
      </c>
      <c r="P137" s="39"/>
      <c r="Q137" s="40">
        <f t="shared" si="6"/>
        <v>2</v>
      </c>
      <c r="R137" s="10"/>
      <c r="S137" s="10"/>
    </row>
    <row r="138" spans="2:19" ht="33.75" x14ac:dyDescent="0.5">
      <c r="B138" s="29">
        <v>44690</v>
      </c>
      <c r="C138" s="30">
        <v>44690</v>
      </c>
      <c r="D138" s="31" t="s">
        <v>21</v>
      </c>
      <c r="E138" s="31" t="s">
        <v>21</v>
      </c>
      <c r="F138" s="32" t="s">
        <v>174</v>
      </c>
      <c r="G138" s="31" t="s">
        <v>26</v>
      </c>
      <c r="H138" s="42">
        <v>29.5</v>
      </c>
      <c r="I138" s="33">
        <v>0</v>
      </c>
      <c r="J138" s="34">
        <v>100</v>
      </c>
      <c r="K138" s="34">
        <v>100</v>
      </c>
      <c r="L138" s="35">
        <v>0</v>
      </c>
      <c r="M138" s="41"/>
      <c r="N138" s="37"/>
      <c r="O138" s="38">
        <f t="shared" si="5"/>
        <v>0</v>
      </c>
      <c r="P138" s="39"/>
      <c r="Q138" s="40">
        <f t="shared" si="6"/>
        <v>0</v>
      </c>
      <c r="R138" s="10"/>
      <c r="S138" s="10"/>
    </row>
    <row r="139" spans="2:19" ht="33.75" x14ac:dyDescent="0.5">
      <c r="B139" s="29">
        <v>43530</v>
      </c>
      <c r="C139" s="30">
        <v>43530</v>
      </c>
      <c r="D139" s="31" t="s">
        <v>21</v>
      </c>
      <c r="E139" s="31">
        <v>44111503</v>
      </c>
      <c r="F139" s="32" t="s">
        <v>175</v>
      </c>
      <c r="G139" s="31" t="s">
        <v>26</v>
      </c>
      <c r="H139" s="42">
        <v>110</v>
      </c>
      <c r="I139" s="33">
        <f t="shared" si="7"/>
        <v>110</v>
      </c>
      <c r="J139" s="34">
        <v>1</v>
      </c>
      <c r="K139" s="34">
        <v>0</v>
      </c>
      <c r="L139" s="35">
        <v>1</v>
      </c>
      <c r="M139" s="41"/>
      <c r="N139" s="37"/>
      <c r="O139" s="38">
        <f t="shared" si="5"/>
        <v>1</v>
      </c>
      <c r="P139" s="39">
        <v>2</v>
      </c>
      <c r="Q139" s="40">
        <f t="shared" si="6"/>
        <v>-1</v>
      </c>
      <c r="R139" s="10"/>
      <c r="S139" s="10"/>
    </row>
    <row r="140" spans="2:19" ht="33.75" x14ac:dyDescent="0.5">
      <c r="B140" s="29">
        <v>45093</v>
      </c>
      <c r="C140" s="30">
        <v>45093</v>
      </c>
      <c r="D140" s="31" t="s">
        <v>21</v>
      </c>
      <c r="E140" s="31">
        <v>26111702</v>
      </c>
      <c r="F140" s="32" t="s">
        <v>176</v>
      </c>
      <c r="G140" s="31" t="s">
        <v>26</v>
      </c>
      <c r="H140" s="42">
        <v>38</v>
      </c>
      <c r="I140" s="33">
        <f t="shared" si="7"/>
        <v>7866</v>
      </c>
      <c r="J140" s="34">
        <v>207</v>
      </c>
      <c r="K140" s="34">
        <v>0</v>
      </c>
      <c r="L140" s="35">
        <v>207</v>
      </c>
      <c r="M140" s="41"/>
      <c r="N140" s="37"/>
      <c r="O140" s="38">
        <f t="shared" si="5"/>
        <v>207</v>
      </c>
      <c r="P140" s="39"/>
      <c r="Q140" s="40">
        <f t="shared" si="6"/>
        <v>207</v>
      </c>
      <c r="R140" s="10"/>
      <c r="S140" s="10"/>
    </row>
    <row r="141" spans="2:19" ht="33.75" x14ac:dyDescent="0.5">
      <c r="B141" s="29">
        <v>44818</v>
      </c>
      <c r="C141" s="30">
        <v>44818</v>
      </c>
      <c r="D141" s="31" t="s">
        <v>21</v>
      </c>
      <c r="E141" s="31">
        <v>26111702</v>
      </c>
      <c r="F141" s="32" t="s">
        <v>177</v>
      </c>
      <c r="G141" s="31" t="s">
        <v>26</v>
      </c>
      <c r="H141" s="42" t="s">
        <v>178</v>
      </c>
      <c r="I141" s="33">
        <v>34400</v>
      </c>
      <c r="J141" s="34">
        <v>200</v>
      </c>
      <c r="K141" s="34">
        <v>20</v>
      </c>
      <c r="L141" s="35">
        <v>180</v>
      </c>
      <c r="M141" s="41"/>
      <c r="N141" s="37"/>
      <c r="O141" s="38">
        <f t="shared" si="5"/>
        <v>180</v>
      </c>
      <c r="P141" s="39"/>
      <c r="Q141" s="40">
        <f t="shared" si="6"/>
        <v>180</v>
      </c>
      <c r="R141" s="10"/>
      <c r="S141" s="10"/>
    </row>
    <row r="142" spans="2:19" ht="33.75" x14ac:dyDescent="0.5">
      <c r="B142" s="29">
        <v>45002</v>
      </c>
      <c r="C142" s="30">
        <v>45002</v>
      </c>
      <c r="D142" s="31" t="s">
        <v>21</v>
      </c>
      <c r="E142" s="31">
        <v>26111701</v>
      </c>
      <c r="F142" s="32" t="s">
        <v>179</v>
      </c>
      <c r="G142" s="31" t="s">
        <v>26</v>
      </c>
      <c r="H142" s="42">
        <v>159</v>
      </c>
      <c r="I142" s="33">
        <v>0</v>
      </c>
      <c r="J142" s="34">
        <v>15</v>
      </c>
      <c r="K142" s="34">
        <v>15</v>
      </c>
      <c r="L142" s="35">
        <v>0</v>
      </c>
      <c r="M142" s="41"/>
      <c r="N142" s="37"/>
      <c r="O142" s="38">
        <f t="shared" si="5"/>
        <v>0</v>
      </c>
      <c r="P142" s="39"/>
      <c r="Q142" s="40">
        <f t="shared" si="6"/>
        <v>0</v>
      </c>
      <c r="R142" s="10"/>
      <c r="S142" s="10"/>
    </row>
    <row r="143" spans="2:19" ht="33.75" x14ac:dyDescent="0.5">
      <c r="B143" s="29">
        <v>45105</v>
      </c>
      <c r="C143" s="30">
        <v>45105</v>
      </c>
      <c r="D143" s="31" t="s">
        <v>21</v>
      </c>
      <c r="E143" s="31">
        <v>4111604</v>
      </c>
      <c r="F143" s="32" t="s">
        <v>180</v>
      </c>
      <c r="G143" s="31" t="s">
        <v>26</v>
      </c>
      <c r="H143" s="42">
        <v>6</v>
      </c>
      <c r="I143" s="33">
        <v>72</v>
      </c>
      <c r="J143" s="34">
        <v>30</v>
      </c>
      <c r="K143" s="34">
        <v>0</v>
      </c>
      <c r="L143" s="35">
        <v>30</v>
      </c>
      <c r="M143" s="41"/>
      <c r="N143" s="37">
        <v>30</v>
      </c>
      <c r="O143" s="38">
        <f t="shared" si="5"/>
        <v>60</v>
      </c>
      <c r="P143" s="39"/>
      <c r="Q143" s="40">
        <f t="shared" si="6"/>
        <v>60</v>
      </c>
      <c r="R143" s="10"/>
      <c r="S143" s="10"/>
    </row>
    <row r="144" spans="2:19" ht="33.75" x14ac:dyDescent="0.5">
      <c r="B144" s="29">
        <v>44320</v>
      </c>
      <c r="C144" s="30">
        <v>44320</v>
      </c>
      <c r="D144" s="31" t="s">
        <v>21</v>
      </c>
      <c r="E144" s="31" t="s">
        <v>21</v>
      </c>
      <c r="F144" s="32" t="s">
        <v>181</v>
      </c>
      <c r="G144" s="31" t="s">
        <v>26</v>
      </c>
      <c r="H144" s="42">
        <v>410</v>
      </c>
      <c r="I144" s="33">
        <v>0</v>
      </c>
      <c r="J144" s="34">
        <v>6</v>
      </c>
      <c r="K144" s="34">
        <v>6</v>
      </c>
      <c r="L144" s="35">
        <v>0</v>
      </c>
      <c r="M144" s="41"/>
      <c r="N144" s="37">
        <v>15</v>
      </c>
      <c r="O144" s="38"/>
      <c r="P144" s="39"/>
      <c r="Q144" s="40"/>
      <c r="R144" s="10"/>
      <c r="S144" s="10"/>
    </row>
    <row r="145" spans="2:19" ht="33.75" x14ac:dyDescent="0.5">
      <c r="B145" s="29">
        <v>45093</v>
      </c>
      <c r="C145" s="30">
        <v>45093</v>
      </c>
      <c r="D145" s="31" t="s">
        <v>21</v>
      </c>
      <c r="E145" s="31">
        <v>44121716</v>
      </c>
      <c r="F145" s="32" t="s">
        <v>182</v>
      </c>
      <c r="G145" s="31" t="s">
        <v>26</v>
      </c>
      <c r="H145" s="42">
        <v>17</v>
      </c>
      <c r="I145" s="33">
        <v>4725</v>
      </c>
      <c r="J145" s="34">
        <v>48</v>
      </c>
      <c r="K145" s="34">
        <v>0</v>
      </c>
      <c r="L145" s="35">
        <v>48</v>
      </c>
      <c r="M145" s="41"/>
      <c r="N145" s="37">
        <v>300</v>
      </c>
      <c r="O145" s="38">
        <f t="shared" si="5"/>
        <v>348</v>
      </c>
      <c r="P145" s="39">
        <v>6</v>
      </c>
      <c r="Q145" s="40">
        <v>412</v>
      </c>
      <c r="R145" s="10"/>
      <c r="S145" s="10"/>
    </row>
    <row r="146" spans="2:19" ht="33.75" x14ac:dyDescent="0.5">
      <c r="B146" s="29">
        <v>45093</v>
      </c>
      <c r="C146" s="30">
        <v>45093</v>
      </c>
      <c r="D146" s="31" t="s">
        <v>21</v>
      </c>
      <c r="E146" s="31">
        <v>44121716</v>
      </c>
      <c r="F146" s="32" t="s">
        <v>183</v>
      </c>
      <c r="G146" s="31" t="s">
        <v>26</v>
      </c>
      <c r="H146" s="42">
        <v>17</v>
      </c>
      <c r="I146" s="33">
        <f t="shared" ref="I146:I219" si="8">+L146*H146</f>
        <v>1173</v>
      </c>
      <c r="J146" s="34">
        <v>69</v>
      </c>
      <c r="K146" s="34">
        <v>0</v>
      </c>
      <c r="L146" s="35">
        <v>69</v>
      </c>
      <c r="M146" s="41"/>
      <c r="N146" s="37">
        <v>120</v>
      </c>
      <c r="O146" s="38">
        <f t="shared" si="5"/>
        <v>189</v>
      </c>
      <c r="P146" s="39"/>
      <c r="Q146" s="40">
        <f t="shared" si="6"/>
        <v>189</v>
      </c>
      <c r="R146" s="10"/>
      <c r="S146" s="10"/>
    </row>
    <row r="147" spans="2:19" ht="33.75" x14ac:dyDescent="0.5">
      <c r="B147" s="29">
        <v>45093</v>
      </c>
      <c r="C147" s="30">
        <v>45093</v>
      </c>
      <c r="D147" s="31" t="s">
        <v>21</v>
      </c>
      <c r="E147" s="31">
        <v>44121716</v>
      </c>
      <c r="F147" s="32" t="s">
        <v>184</v>
      </c>
      <c r="G147" s="31" t="s">
        <v>26</v>
      </c>
      <c r="H147" s="42">
        <v>17</v>
      </c>
      <c r="I147" s="33">
        <f t="shared" si="8"/>
        <v>816</v>
      </c>
      <c r="J147" s="34">
        <v>48</v>
      </c>
      <c r="K147" s="34">
        <v>0</v>
      </c>
      <c r="L147" s="35">
        <v>48</v>
      </c>
      <c r="M147" s="41"/>
      <c r="N147" s="37">
        <v>120</v>
      </c>
      <c r="O147" s="38">
        <f t="shared" si="5"/>
        <v>168</v>
      </c>
      <c r="P147" s="39"/>
      <c r="Q147" s="40">
        <f t="shared" si="6"/>
        <v>168</v>
      </c>
      <c r="R147" s="10"/>
      <c r="S147" s="10"/>
    </row>
    <row r="148" spans="2:19" ht="33.75" x14ac:dyDescent="0.5">
      <c r="B148" s="29">
        <v>44746</v>
      </c>
      <c r="C148" s="30">
        <v>44746</v>
      </c>
      <c r="D148" s="31" t="s">
        <v>21</v>
      </c>
      <c r="E148" s="31">
        <v>14111506</v>
      </c>
      <c r="F148" s="32" t="s">
        <v>185</v>
      </c>
      <c r="G148" s="31" t="s">
        <v>26</v>
      </c>
      <c r="H148" s="42">
        <v>413</v>
      </c>
      <c r="I148" s="33">
        <v>2891</v>
      </c>
      <c r="J148" s="34">
        <v>15</v>
      </c>
      <c r="K148" s="34">
        <v>8</v>
      </c>
      <c r="L148" s="35">
        <v>7</v>
      </c>
      <c r="M148" s="41"/>
      <c r="N148" s="37"/>
      <c r="O148" s="38"/>
      <c r="P148" s="39"/>
      <c r="Q148" s="40"/>
      <c r="R148" s="10"/>
      <c r="S148" s="10"/>
    </row>
    <row r="149" spans="2:19" ht="33.75" x14ac:dyDescent="0.5">
      <c r="B149" s="29">
        <v>44741</v>
      </c>
      <c r="C149" s="30">
        <v>44741</v>
      </c>
      <c r="D149" s="31" t="s">
        <v>21</v>
      </c>
      <c r="E149" s="31">
        <v>14111506</v>
      </c>
      <c r="F149" s="32" t="s">
        <v>186</v>
      </c>
      <c r="G149" s="31" t="s">
        <v>26</v>
      </c>
      <c r="H149" s="42">
        <v>1280.3</v>
      </c>
      <c r="I149" s="33">
        <v>0</v>
      </c>
      <c r="J149" s="34">
        <v>3</v>
      </c>
      <c r="K149" s="34">
        <v>3</v>
      </c>
      <c r="L149" s="35">
        <v>0</v>
      </c>
      <c r="M149" s="41"/>
      <c r="N149" s="37"/>
      <c r="O149" s="38"/>
      <c r="P149" s="39"/>
      <c r="Q149" s="40"/>
      <c r="R149" s="10"/>
      <c r="S149" s="10"/>
    </row>
    <row r="150" spans="2:19" ht="33.75" x14ac:dyDescent="0.5">
      <c r="B150" s="29">
        <v>44732</v>
      </c>
      <c r="C150" s="30">
        <v>44732</v>
      </c>
      <c r="D150" s="31" t="s">
        <v>21</v>
      </c>
      <c r="E150" s="31">
        <v>14111506</v>
      </c>
      <c r="F150" s="32" t="s">
        <v>187</v>
      </c>
      <c r="G150" s="31" t="s">
        <v>26</v>
      </c>
      <c r="H150" s="42">
        <v>629</v>
      </c>
      <c r="I150" s="33">
        <v>0</v>
      </c>
      <c r="J150" s="34">
        <v>30</v>
      </c>
      <c r="K150" s="34">
        <v>30</v>
      </c>
      <c r="L150" s="35">
        <v>0</v>
      </c>
      <c r="M150" s="41"/>
      <c r="N150" s="37"/>
      <c r="O150" s="38"/>
      <c r="P150" s="39"/>
      <c r="Q150" s="40"/>
      <c r="R150" s="10"/>
      <c r="S150" s="10"/>
    </row>
    <row r="151" spans="2:19" ht="33.75" x14ac:dyDescent="0.5">
      <c r="B151" s="29">
        <v>44727</v>
      </c>
      <c r="C151" s="30">
        <v>44727</v>
      </c>
      <c r="D151" s="31" t="s">
        <v>21</v>
      </c>
      <c r="E151" s="31">
        <v>14111506</v>
      </c>
      <c r="F151" s="32" t="s">
        <v>188</v>
      </c>
      <c r="G151" s="31" t="s">
        <v>26</v>
      </c>
      <c r="H151" s="42">
        <v>1175</v>
      </c>
      <c r="I151" s="33">
        <v>7050</v>
      </c>
      <c r="J151" s="34">
        <v>3</v>
      </c>
      <c r="K151" s="34">
        <v>2</v>
      </c>
      <c r="L151" s="35">
        <v>1</v>
      </c>
      <c r="M151" s="41"/>
      <c r="N151" s="37"/>
      <c r="O151" s="38"/>
      <c r="P151" s="39"/>
      <c r="Q151" s="40"/>
      <c r="R151" s="10"/>
      <c r="S151" s="10"/>
    </row>
    <row r="152" spans="2:19" ht="33.75" x14ac:dyDescent="0.5">
      <c r="B152" s="29">
        <v>44523</v>
      </c>
      <c r="C152" s="30">
        <v>44523</v>
      </c>
      <c r="D152" s="31" t="s">
        <v>21</v>
      </c>
      <c r="E152" s="31" t="s">
        <v>21</v>
      </c>
      <c r="F152" s="32" t="s">
        <v>189</v>
      </c>
      <c r="G152" s="31" t="s">
        <v>26</v>
      </c>
      <c r="H152" s="42">
        <v>370</v>
      </c>
      <c r="I152" s="33">
        <v>3700</v>
      </c>
      <c r="J152" s="34">
        <v>7</v>
      </c>
      <c r="K152" s="34">
        <v>0</v>
      </c>
      <c r="L152" s="35">
        <v>7</v>
      </c>
      <c r="M152" s="41"/>
      <c r="N152" s="37"/>
      <c r="O152" s="38"/>
      <c r="P152" s="39"/>
      <c r="Q152" s="40"/>
      <c r="R152" s="10"/>
      <c r="S152" s="10"/>
    </row>
    <row r="153" spans="2:19" ht="33.75" x14ac:dyDescent="0.5">
      <c r="B153" s="29">
        <v>44988</v>
      </c>
      <c r="C153" s="30">
        <v>44988</v>
      </c>
      <c r="D153" s="31" t="s">
        <v>21</v>
      </c>
      <c r="E153" s="31">
        <v>14111506</v>
      </c>
      <c r="F153" s="32" t="s">
        <v>190</v>
      </c>
      <c r="G153" s="31" t="s">
        <v>26</v>
      </c>
      <c r="H153" s="42">
        <v>400</v>
      </c>
      <c r="I153" s="33">
        <f t="shared" si="8"/>
        <v>20000</v>
      </c>
      <c r="J153" s="34">
        <v>50</v>
      </c>
      <c r="K153" s="34">
        <v>0</v>
      </c>
      <c r="L153" s="35">
        <v>50</v>
      </c>
      <c r="M153" s="41"/>
      <c r="N153" s="37"/>
      <c r="O153" s="38">
        <f t="shared" si="5"/>
        <v>50</v>
      </c>
      <c r="P153" s="39">
        <v>3</v>
      </c>
      <c r="Q153" s="40">
        <v>13</v>
      </c>
      <c r="R153" s="10"/>
      <c r="S153" s="10"/>
    </row>
    <row r="154" spans="2:19" ht="33.75" x14ac:dyDescent="0.5">
      <c r="B154" s="29">
        <v>44537</v>
      </c>
      <c r="C154" s="30">
        <v>44902</v>
      </c>
      <c r="D154" s="31" t="s">
        <v>21</v>
      </c>
      <c r="E154" s="31" t="s">
        <v>21</v>
      </c>
      <c r="F154" s="32" t="s">
        <v>191</v>
      </c>
      <c r="G154" s="31" t="s">
        <v>192</v>
      </c>
      <c r="H154" s="42">
        <v>3481</v>
      </c>
      <c r="I154" s="33">
        <v>114873</v>
      </c>
      <c r="J154" s="34">
        <v>33</v>
      </c>
      <c r="K154" s="34">
        <v>1</v>
      </c>
      <c r="L154" s="35">
        <v>32</v>
      </c>
      <c r="M154" s="41"/>
      <c r="N154" s="37"/>
      <c r="O154" s="38"/>
      <c r="P154" s="39"/>
      <c r="Q154" s="40"/>
      <c r="R154" s="10"/>
      <c r="S154" s="10"/>
    </row>
    <row r="155" spans="2:19" ht="33.75" x14ac:dyDescent="0.5">
      <c r="B155" s="29">
        <v>45091</v>
      </c>
      <c r="C155" s="30">
        <v>45091</v>
      </c>
      <c r="D155" s="31" t="s">
        <v>21</v>
      </c>
      <c r="E155" s="31">
        <v>14111506</v>
      </c>
      <c r="F155" s="32" t="s">
        <v>193</v>
      </c>
      <c r="G155" s="31" t="s">
        <v>194</v>
      </c>
      <c r="H155" s="42">
        <v>255</v>
      </c>
      <c r="I155" s="33">
        <f t="shared" si="8"/>
        <v>62985</v>
      </c>
      <c r="J155" s="34">
        <v>247</v>
      </c>
      <c r="K155" s="34">
        <v>0</v>
      </c>
      <c r="L155" s="35">
        <v>247</v>
      </c>
      <c r="M155" s="41"/>
      <c r="N155" s="37">
        <v>20</v>
      </c>
      <c r="O155" s="38"/>
      <c r="P155" s="39">
        <v>20</v>
      </c>
      <c r="Q155" s="40"/>
      <c r="R155" s="10"/>
      <c r="S155" s="10"/>
    </row>
    <row r="156" spans="2:19" ht="33.75" x14ac:dyDescent="0.5">
      <c r="B156" s="29">
        <v>43530</v>
      </c>
      <c r="C156" s="30">
        <v>43530</v>
      </c>
      <c r="D156" s="31" t="s">
        <v>21</v>
      </c>
      <c r="E156" s="31">
        <v>14111507</v>
      </c>
      <c r="F156" s="32" t="s">
        <v>195</v>
      </c>
      <c r="G156" s="31" t="s">
        <v>194</v>
      </c>
      <c r="H156" s="42">
        <v>210</v>
      </c>
      <c r="I156" s="33">
        <f t="shared" si="8"/>
        <v>0</v>
      </c>
      <c r="J156" s="34">
        <v>48</v>
      </c>
      <c r="K156" s="34">
        <v>48</v>
      </c>
      <c r="L156" s="35">
        <v>0</v>
      </c>
      <c r="M156" s="41"/>
      <c r="N156" s="37"/>
      <c r="O156" s="38">
        <f t="shared" si="5"/>
        <v>0</v>
      </c>
      <c r="P156" s="39"/>
      <c r="Q156" s="40">
        <v>51</v>
      </c>
      <c r="R156" s="10"/>
      <c r="S156" s="10"/>
    </row>
    <row r="157" spans="2:19" ht="33.75" x14ac:dyDescent="0.5">
      <c r="B157" s="29">
        <v>45091</v>
      </c>
      <c r="C157" s="30">
        <v>45091</v>
      </c>
      <c r="D157" s="31" t="s">
        <v>21</v>
      </c>
      <c r="E157" s="31">
        <v>53121601</v>
      </c>
      <c r="F157" s="32" t="s">
        <v>196</v>
      </c>
      <c r="G157" s="31" t="s">
        <v>26</v>
      </c>
      <c r="H157" s="42">
        <v>307</v>
      </c>
      <c r="I157" s="33">
        <v>0</v>
      </c>
      <c r="J157" s="34">
        <v>200</v>
      </c>
      <c r="K157" s="34">
        <v>200</v>
      </c>
      <c r="L157" s="35">
        <v>0</v>
      </c>
      <c r="M157" s="41"/>
      <c r="N157" s="37"/>
      <c r="O157" s="38"/>
      <c r="P157" s="39"/>
      <c r="Q157" s="40"/>
      <c r="R157" s="10"/>
      <c r="S157" s="10"/>
    </row>
    <row r="158" spans="2:19" ht="33.75" x14ac:dyDescent="0.5">
      <c r="B158" s="29">
        <v>43892</v>
      </c>
      <c r="C158" s="30">
        <v>43892</v>
      </c>
      <c r="D158" s="31" t="s">
        <v>21</v>
      </c>
      <c r="E158" s="31">
        <v>44120000</v>
      </c>
      <c r="F158" s="32" t="s">
        <v>197</v>
      </c>
      <c r="G158" s="31" t="s">
        <v>26</v>
      </c>
      <c r="H158" s="42">
        <v>170</v>
      </c>
      <c r="I158" s="33">
        <f t="shared" si="8"/>
        <v>340</v>
      </c>
      <c r="J158" s="34">
        <v>5</v>
      </c>
      <c r="K158" s="34">
        <v>3</v>
      </c>
      <c r="L158" s="35">
        <v>2</v>
      </c>
      <c r="M158" s="41"/>
      <c r="N158" s="37"/>
      <c r="O158" s="38">
        <f t="shared" si="5"/>
        <v>2</v>
      </c>
      <c r="P158" s="39"/>
      <c r="Q158" s="40">
        <v>34</v>
      </c>
      <c r="R158" s="10"/>
      <c r="S158" s="10"/>
    </row>
    <row r="159" spans="2:19" ht="33.75" x14ac:dyDescent="0.5">
      <c r="B159" s="29">
        <v>44819</v>
      </c>
      <c r="C159" s="30">
        <v>44819</v>
      </c>
      <c r="D159" s="31" t="s">
        <v>21</v>
      </c>
      <c r="E159" s="31">
        <v>14111615</v>
      </c>
      <c r="F159" s="32" t="s">
        <v>198</v>
      </c>
      <c r="G159" s="31" t="s">
        <v>199</v>
      </c>
      <c r="H159" s="42">
        <v>35</v>
      </c>
      <c r="I159" s="33">
        <v>5250</v>
      </c>
      <c r="J159" s="34">
        <v>125</v>
      </c>
      <c r="K159" s="34">
        <v>0</v>
      </c>
      <c r="L159" s="35">
        <v>125</v>
      </c>
      <c r="M159" s="41"/>
      <c r="N159" s="37"/>
      <c r="O159" s="38"/>
      <c r="P159" s="39"/>
      <c r="Q159" s="40"/>
      <c r="R159" s="10"/>
      <c r="S159" s="10"/>
    </row>
    <row r="160" spans="2:19" ht="33.75" x14ac:dyDescent="0.5">
      <c r="B160" s="29">
        <v>44746</v>
      </c>
      <c r="C160" s="30">
        <v>44746</v>
      </c>
      <c r="D160" s="31" t="s">
        <v>21</v>
      </c>
      <c r="E160" s="31">
        <v>44121634</v>
      </c>
      <c r="F160" s="32" t="s">
        <v>200</v>
      </c>
      <c r="G160" s="31" t="s">
        <v>26</v>
      </c>
      <c r="H160" s="42">
        <v>147.5</v>
      </c>
      <c r="I160" s="33">
        <v>0</v>
      </c>
      <c r="J160" s="34">
        <v>10</v>
      </c>
      <c r="K160" s="34">
        <v>10</v>
      </c>
      <c r="L160" s="35">
        <v>0</v>
      </c>
      <c r="M160" s="41"/>
      <c r="N160" s="37"/>
      <c r="O160" s="38"/>
      <c r="P160" s="39"/>
      <c r="Q160" s="40"/>
      <c r="R160" s="10"/>
      <c r="S160" s="10"/>
    </row>
    <row r="161" spans="2:19" ht="33.75" x14ac:dyDescent="0.5">
      <c r="B161" s="29">
        <v>44813</v>
      </c>
      <c r="C161" s="30">
        <v>44813</v>
      </c>
      <c r="D161" s="31" t="s">
        <v>21</v>
      </c>
      <c r="E161" s="31">
        <v>55121621</v>
      </c>
      <c r="F161" s="32" t="s">
        <v>201</v>
      </c>
      <c r="G161" s="31" t="s">
        <v>26</v>
      </c>
      <c r="H161" s="42">
        <v>8260</v>
      </c>
      <c r="I161" s="33">
        <v>0</v>
      </c>
      <c r="J161" s="34">
        <v>2</v>
      </c>
      <c r="K161" s="34">
        <v>2</v>
      </c>
      <c r="L161" s="35">
        <v>0</v>
      </c>
      <c r="M161" s="41"/>
      <c r="N161" s="37"/>
      <c r="O161" s="38"/>
      <c r="P161" s="39"/>
      <c r="Q161" s="40"/>
      <c r="R161" s="10"/>
      <c r="S161" s="10"/>
    </row>
    <row r="162" spans="2:19" ht="33.75" x14ac:dyDescent="0.5">
      <c r="B162" s="29">
        <v>44813</v>
      </c>
      <c r="C162" s="30" t="s">
        <v>202</v>
      </c>
      <c r="D162" s="31" t="s">
        <v>21</v>
      </c>
      <c r="E162" s="31">
        <v>55121621</v>
      </c>
      <c r="F162" s="32" t="s">
        <v>203</v>
      </c>
      <c r="G162" s="31" t="s">
        <v>26</v>
      </c>
      <c r="H162" s="42">
        <v>8260</v>
      </c>
      <c r="I162" s="33">
        <v>0</v>
      </c>
      <c r="J162" s="34">
        <v>1</v>
      </c>
      <c r="K162" s="34">
        <v>1</v>
      </c>
      <c r="L162" s="35">
        <v>0</v>
      </c>
      <c r="M162" s="41"/>
      <c r="N162" s="37"/>
      <c r="O162" s="38"/>
      <c r="P162" s="39"/>
      <c r="Q162" s="40"/>
      <c r="R162" s="10"/>
      <c r="S162" s="10"/>
    </row>
    <row r="163" spans="2:19" ht="33.75" x14ac:dyDescent="0.5">
      <c r="B163" s="29">
        <v>43441</v>
      </c>
      <c r="C163" s="30">
        <v>43441</v>
      </c>
      <c r="D163" s="31" t="s">
        <v>21</v>
      </c>
      <c r="E163" s="31">
        <v>39121714</v>
      </c>
      <c r="F163" s="32" t="s">
        <v>204</v>
      </c>
      <c r="G163" s="31" t="s">
        <v>26</v>
      </c>
      <c r="H163" s="42">
        <v>12.76</v>
      </c>
      <c r="I163" s="33">
        <f t="shared" si="8"/>
        <v>25941.079999999998</v>
      </c>
      <c r="J163" s="34">
        <v>2033</v>
      </c>
      <c r="K163" s="34">
        <v>0</v>
      </c>
      <c r="L163" s="35">
        <v>2033</v>
      </c>
      <c r="M163" s="41"/>
      <c r="N163" s="37"/>
      <c r="O163" s="38">
        <f t="shared" si="5"/>
        <v>2033</v>
      </c>
      <c r="P163" s="39">
        <v>3</v>
      </c>
      <c r="Q163" s="40">
        <f t="shared" si="6"/>
        <v>2030</v>
      </c>
      <c r="R163" s="10"/>
      <c r="S163" s="10"/>
    </row>
    <row r="164" spans="2:19" ht="33.75" x14ac:dyDescent="0.5">
      <c r="B164" s="29">
        <v>44819</v>
      </c>
      <c r="C164" s="30">
        <v>44819</v>
      </c>
      <c r="D164" s="31" t="s">
        <v>21</v>
      </c>
      <c r="E164" s="31">
        <v>44122026</v>
      </c>
      <c r="F164" s="32" t="s">
        <v>205</v>
      </c>
      <c r="G164" s="31" t="s">
        <v>26</v>
      </c>
      <c r="H164" s="42">
        <v>37.65</v>
      </c>
      <c r="I164" s="33">
        <f t="shared" si="8"/>
        <v>451.79999999999995</v>
      </c>
      <c r="J164" s="34">
        <v>72</v>
      </c>
      <c r="K164" s="34">
        <v>60</v>
      </c>
      <c r="L164" s="35">
        <v>12</v>
      </c>
      <c r="M164" s="41"/>
      <c r="N164" s="37"/>
      <c r="O164" s="38">
        <f t="shared" si="5"/>
        <v>12</v>
      </c>
      <c r="P164" s="39"/>
      <c r="Q164" s="40">
        <v>167</v>
      </c>
      <c r="R164" s="10"/>
      <c r="S164" s="10"/>
    </row>
    <row r="165" spans="2:19" ht="33.75" x14ac:dyDescent="0.5">
      <c r="B165" s="29">
        <v>43817</v>
      </c>
      <c r="C165" s="30">
        <v>43817</v>
      </c>
      <c r="D165" s="31" t="s">
        <v>21</v>
      </c>
      <c r="E165" s="31">
        <v>44122026</v>
      </c>
      <c r="F165" s="32" t="s">
        <v>206</v>
      </c>
      <c r="G165" s="31" t="s">
        <v>26</v>
      </c>
      <c r="H165" s="42">
        <v>720</v>
      </c>
      <c r="I165" s="33">
        <f t="shared" si="8"/>
        <v>7920</v>
      </c>
      <c r="J165" s="34">
        <v>11</v>
      </c>
      <c r="K165" s="34">
        <v>0</v>
      </c>
      <c r="L165" s="35">
        <v>11</v>
      </c>
      <c r="M165" s="41"/>
      <c r="N165" s="37"/>
      <c r="O165" s="38">
        <f t="shared" si="5"/>
        <v>11</v>
      </c>
      <c r="P165" s="39"/>
      <c r="Q165" s="40">
        <f t="shared" si="6"/>
        <v>11</v>
      </c>
      <c r="R165" s="10"/>
      <c r="S165" s="10"/>
    </row>
    <row r="166" spans="2:19" ht="33.75" x14ac:dyDescent="0.5">
      <c r="B166" s="29">
        <v>43973</v>
      </c>
      <c r="C166" s="30">
        <v>43973</v>
      </c>
      <c r="D166" s="31" t="s">
        <v>21</v>
      </c>
      <c r="E166" s="31">
        <v>44122010</v>
      </c>
      <c r="F166" s="32" t="s">
        <v>207</v>
      </c>
      <c r="G166" s="31" t="s">
        <v>208</v>
      </c>
      <c r="H166" s="42">
        <v>35</v>
      </c>
      <c r="I166" s="33">
        <f t="shared" si="8"/>
        <v>805</v>
      </c>
      <c r="J166" s="34">
        <v>23</v>
      </c>
      <c r="K166" s="34">
        <v>0</v>
      </c>
      <c r="L166" s="35">
        <v>23</v>
      </c>
      <c r="M166" s="41"/>
      <c r="N166" s="37"/>
      <c r="O166" s="38">
        <f t="shared" si="5"/>
        <v>23</v>
      </c>
      <c r="P166" s="39"/>
      <c r="Q166" s="40">
        <v>223</v>
      </c>
      <c r="R166" s="10"/>
      <c r="S166" s="10"/>
    </row>
    <row r="167" spans="2:19" ht="33.75" x14ac:dyDescent="0.5">
      <c r="B167" s="29">
        <v>43885</v>
      </c>
      <c r="C167" s="30">
        <v>43885</v>
      </c>
      <c r="D167" s="31" t="s">
        <v>21</v>
      </c>
      <c r="E167" s="31">
        <v>44121506</v>
      </c>
      <c r="F167" s="32" t="s">
        <v>209</v>
      </c>
      <c r="G167" s="31" t="s">
        <v>85</v>
      </c>
      <c r="H167" s="42">
        <v>417.6</v>
      </c>
      <c r="I167" s="33">
        <f t="shared" si="8"/>
        <v>835.2</v>
      </c>
      <c r="J167" s="34">
        <v>3</v>
      </c>
      <c r="K167" s="34">
        <v>1</v>
      </c>
      <c r="L167" s="35">
        <v>2</v>
      </c>
      <c r="M167" s="41"/>
      <c r="N167" s="37"/>
      <c r="O167" s="38">
        <f t="shared" si="5"/>
        <v>2</v>
      </c>
      <c r="P167" s="39"/>
      <c r="Q167" s="40">
        <v>148</v>
      </c>
      <c r="R167" s="10"/>
      <c r="S167" s="10"/>
    </row>
    <row r="168" spans="2:19" ht="33.75" x14ac:dyDescent="0.5">
      <c r="B168" s="29">
        <v>43892</v>
      </c>
      <c r="C168" s="30">
        <v>43892</v>
      </c>
      <c r="D168" s="31" t="s">
        <v>21</v>
      </c>
      <c r="E168" s="31">
        <v>44121506</v>
      </c>
      <c r="F168" s="32" t="s">
        <v>210</v>
      </c>
      <c r="G168" s="31" t="s">
        <v>26</v>
      </c>
      <c r="H168" s="42">
        <v>3.38</v>
      </c>
      <c r="I168" s="33">
        <f t="shared" si="8"/>
        <v>20.28</v>
      </c>
      <c r="J168" s="34">
        <v>200</v>
      </c>
      <c r="K168" s="34">
        <v>194</v>
      </c>
      <c r="L168" s="35">
        <v>6</v>
      </c>
      <c r="M168" s="41"/>
      <c r="N168" s="37"/>
      <c r="O168" s="38">
        <f t="shared" si="5"/>
        <v>6</v>
      </c>
      <c r="P168" s="39">
        <v>25</v>
      </c>
      <c r="Q168" s="40">
        <f t="shared" si="6"/>
        <v>-19</v>
      </c>
      <c r="R168" s="10"/>
      <c r="S168" s="10"/>
    </row>
    <row r="169" spans="2:19" ht="33.75" x14ac:dyDescent="0.5">
      <c r="B169" s="29">
        <v>43892</v>
      </c>
      <c r="C169" s="30">
        <v>43892</v>
      </c>
      <c r="D169" s="31" t="s">
        <v>21</v>
      </c>
      <c r="E169" s="31">
        <v>44121506</v>
      </c>
      <c r="F169" s="32" t="s">
        <v>211</v>
      </c>
      <c r="G169" s="31" t="s">
        <v>85</v>
      </c>
      <c r="H169" s="42">
        <v>1450</v>
      </c>
      <c r="I169" s="33">
        <f t="shared" si="8"/>
        <v>1450</v>
      </c>
      <c r="J169" s="34">
        <v>4</v>
      </c>
      <c r="K169" s="34">
        <v>3</v>
      </c>
      <c r="L169" s="35">
        <v>1</v>
      </c>
      <c r="M169" s="41"/>
      <c r="N169" s="37"/>
      <c r="O169" s="38">
        <f t="shared" si="5"/>
        <v>1</v>
      </c>
      <c r="P169" s="39">
        <v>25</v>
      </c>
      <c r="Q169" s="40">
        <v>8975</v>
      </c>
      <c r="R169" s="10"/>
      <c r="S169" s="10"/>
    </row>
    <row r="170" spans="2:19" ht="33.75" x14ac:dyDescent="0.5">
      <c r="B170" s="29">
        <v>43892</v>
      </c>
      <c r="C170" s="30">
        <v>43892</v>
      </c>
      <c r="D170" s="31" t="s">
        <v>21</v>
      </c>
      <c r="E170" s="31">
        <v>44121506</v>
      </c>
      <c r="F170" s="32" t="s">
        <v>212</v>
      </c>
      <c r="G170" s="31" t="s">
        <v>85</v>
      </c>
      <c r="H170" s="42">
        <v>1275</v>
      </c>
      <c r="I170" s="33">
        <f t="shared" si="8"/>
        <v>10200</v>
      </c>
      <c r="J170" s="34">
        <v>8</v>
      </c>
      <c r="K170" s="34">
        <v>0</v>
      </c>
      <c r="L170" s="35">
        <v>8</v>
      </c>
      <c r="M170" s="41"/>
      <c r="N170" s="37"/>
      <c r="O170" s="38">
        <f t="shared" si="5"/>
        <v>8</v>
      </c>
      <c r="P170" s="39"/>
      <c r="Q170" s="40">
        <f t="shared" si="6"/>
        <v>8</v>
      </c>
      <c r="R170" s="10"/>
      <c r="S170" s="10"/>
    </row>
    <row r="171" spans="2:19" ht="33.75" x14ac:dyDescent="0.5">
      <c r="B171" s="29">
        <v>44537</v>
      </c>
      <c r="C171" s="30">
        <v>44537</v>
      </c>
      <c r="D171" s="31" t="s">
        <v>21</v>
      </c>
      <c r="E171" s="31" t="s">
        <v>21</v>
      </c>
      <c r="F171" s="32" t="s">
        <v>213</v>
      </c>
      <c r="G171" s="31" t="s">
        <v>26</v>
      </c>
      <c r="H171" s="42">
        <v>6.25</v>
      </c>
      <c r="I171" s="33">
        <f t="shared" si="8"/>
        <v>2500</v>
      </c>
      <c r="J171" s="34">
        <v>400</v>
      </c>
      <c r="K171" s="34">
        <v>0</v>
      </c>
      <c r="L171" s="35">
        <v>400</v>
      </c>
      <c r="M171" s="41"/>
      <c r="N171" s="37"/>
      <c r="O171" s="38">
        <f t="shared" si="5"/>
        <v>400</v>
      </c>
      <c r="P171" s="39"/>
      <c r="Q171" s="40"/>
      <c r="R171" s="10"/>
      <c r="S171" s="10"/>
    </row>
    <row r="172" spans="2:19" ht="33.75" x14ac:dyDescent="0.5">
      <c r="B172" s="29">
        <v>44642</v>
      </c>
      <c r="C172" s="30">
        <v>44642</v>
      </c>
      <c r="D172" s="31" t="s">
        <v>21</v>
      </c>
      <c r="E172" s="31" t="s">
        <v>21</v>
      </c>
      <c r="F172" s="32" t="s">
        <v>214</v>
      </c>
      <c r="G172" s="31" t="s">
        <v>26</v>
      </c>
      <c r="H172" s="42">
        <v>9.8000000000000007</v>
      </c>
      <c r="I172" s="33">
        <f t="shared" si="8"/>
        <v>0</v>
      </c>
      <c r="J172" s="34">
        <v>1500</v>
      </c>
      <c r="K172" s="34">
        <v>1500</v>
      </c>
      <c r="L172" s="35">
        <v>0</v>
      </c>
      <c r="M172" s="41"/>
      <c r="N172" s="37"/>
      <c r="O172" s="38">
        <f t="shared" si="5"/>
        <v>0</v>
      </c>
      <c r="P172" s="39"/>
      <c r="Q172" s="40"/>
      <c r="R172" s="10"/>
      <c r="S172" s="10"/>
    </row>
    <row r="173" spans="2:19" ht="33.75" x14ac:dyDescent="0.5">
      <c r="B173" s="29">
        <v>43892</v>
      </c>
      <c r="C173" s="30">
        <v>43892</v>
      </c>
      <c r="D173" s="31" t="s">
        <v>21</v>
      </c>
      <c r="E173" s="31">
        <v>44121506</v>
      </c>
      <c r="F173" s="32" t="s">
        <v>215</v>
      </c>
      <c r="G173" s="31" t="s">
        <v>85</v>
      </c>
      <c r="H173" s="42">
        <v>1135.5899999999999</v>
      </c>
      <c r="I173" s="33">
        <f t="shared" si="8"/>
        <v>671133.69</v>
      </c>
      <c r="J173" s="34">
        <v>591</v>
      </c>
      <c r="K173" s="34">
        <v>0</v>
      </c>
      <c r="L173" s="35">
        <v>591</v>
      </c>
      <c r="M173" s="41"/>
      <c r="N173" s="37"/>
      <c r="O173" s="38">
        <f t="shared" si="5"/>
        <v>591</v>
      </c>
      <c r="P173" s="39"/>
      <c r="Q173" s="40">
        <f t="shared" si="6"/>
        <v>591</v>
      </c>
      <c r="R173" s="10"/>
      <c r="S173" s="10"/>
    </row>
    <row r="174" spans="2:19" ht="33.75" x14ac:dyDescent="0.5">
      <c r="B174" s="29">
        <v>45002</v>
      </c>
      <c r="C174" s="30">
        <v>45002</v>
      </c>
      <c r="D174" s="31" t="s">
        <v>21</v>
      </c>
      <c r="E174" s="31">
        <v>14111503</v>
      </c>
      <c r="F174" s="32" t="s">
        <v>216</v>
      </c>
      <c r="G174" s="31" t="s">
        <v>26</v>
      </c>
      <c r="H174" s="42">
        <v>18</v>
      </c>
      <c r="I174" s="33">
        <f t="shared" si="8"/>
        <v>432</v>
      </c>
      <c r="J174" s="34">
        <v>71</v>
      </c>
      <c r="K174" s="34">
        <v>47</v>
      </c>
      <c r="L174" s="35">
        <v>24</v>
      </c>
      <c r="M174" s="41"/>
      <c r="N174" s="37">
        <v>100</v>
      </c>
      <c r="O174" s="38">
        <f t="shared" si="5"/>
        <v>124</v>
      </c>
      <c r="P174" s="39">
        <v>4</v>
      </c>
      <c r="Q174" s="40">
        <f t="shared" si="6"/>
        <v>120</v>
      </c>
      <c r="R174" s="10"/>
      <c r="S174" s="10"/>
    </row>
    <row r="175" spans="2:19" ht="33.75" x14ac:dyDescent="0.5">
      <c r="B175" s="29">
        <v>45105</v>
      </c>
      <c r="C175" s="30">
        <v>45013</v>
      </c>
      <c r="D175" s="31" t="s">
        <v>21</v>
      </c>
      <c r="E175" s="31">
        <v>14111530</v>
      </c>
      <c r="F175" s="32" t="s">
        <v>217</v>
      </c>
      <c r="G175" s="31" t="s">
        <v>26</v>
      </c>
      <c r="H175" s="42">
        <v>23</v>
      </c>
      <c r="I175" s="33">
        <v>1127</v>
      </c>
      <c r="J175" s="34">
        <v>100</v>
      </c>
      <c r="K175" s="34">
        <v>51</v>
      </c>
      <c r="L175" s="35">
        <v>49</v>
      </c>
      <c r="M175" s="41"/>
      <c r="N175" s="37">
        <v>300</v>
      </c>
      <c r="O175" s="38">
        <f t="shared" si="5"/>
        <v>349</v>
      </c>
      <c r="P175" s="39">
        <v>2</v>
      </c>
      <c r="Q175" s="40">
        <v>658</v>
      </c>
      <c r="R175" s="10"/>
      <c r="S175" s="10"/>
    </row>
    <row r="176" spans="2:19" ht="33.75" x14ac:dyDescent="0.5">
      <c r="B176" s="29">
        <v>45105</v>
      </c>
      <c r="C176" s="30">
        <v>45103</v>
      </c>
      <c r="D176" s="31" t="s">
        <v>21</v>
      </c>
      <c r="E176" s="31">
        <v>1411530</v>
      </c>
      <c r="F176" s="32" t="s">
        <v>218</v>
      </c>
      <c r="G176" s="31" t="s">
        <v>26</v>
      </c>
      <c r="H176" s="42">
        <v>31</v>
      </c>
      <c r="I176" s="33">
        <f t="shared" si="8"/>
        <v>62</v>
      </c>
      <c r="J176" s="34">
        <v>72</v>
      </c>
      <c r="K176" s="34">
        <v>70</v>
      </c>
      <c r="L176" s="35">
        <v>2</v>
      </c>
      <c r="M176" s="41"/>
      <c r="N176" s="37"/>
      <c r="O176" s="38">
        <f t="shared" si="5"/>
        <v>2</v>
      </c>
      <c r="P176" s="39">
        <v>2</v>
      </c>
      <c r="Q176" s="40">
        <f t="shared" si="6"/>
        <v>0</v>
      </c>
      <c r="R176" s="10"/>
      <c r="S176" s="10"/>
    </row>
    <row r="177" spans="2:19" ht="33.75" x14ac:dyDescent="0.5">
      <c r="B177" s="29">
        <v>45091</v>
      </c>
      <c r="C177" s="30">
        <v>45091</v>
      </c>
      <c r="D177" s="31" t="s">
        <v>21</v>
      </c>
      <c r="E177" s="31">
        <v>53103001</v>
      </c>
      <c r="F177" s="32" t="s">
        <v>219</v>
      </c>
      <c r="G177" s="31" t="s">
        <v>26</v>
      </c>
      <c r="H177" s="42">
        <v>290</v>
      </c>
      <c r="I177" s="33">
        <v>0</v>
      </c>
      <c r="J177" s="34">
        <v>50</v>
      </c>
      <c r="K177" s="34">
        <v>50</v>
      </c>
      <c r="L177" s="35">
        <v>0</v>
      </c>
      <c r="M177" s="41"/>
      <c r="N177" s="37"/>
      <c r="O177" s="38">
        <f t="shared" si="5"/>
        <v>0</v>
      </c>
      <c r="P177" s="39"/>
      <c r="Q177" s="40"/>
      <c r="R177" s="10"/>
      <c r="S177" s="10"/>
    </row>
    <row r="178" spans="2:19" ht="33.75" x14ac:dyDescent="0.5">
      <c r="B178" s="29">
        <v>45091</v>
      </c>
      <c r="C178" s="30">
        <v>45091</v>
      </c>
      <c r="D178" s="31" t="s">
        <v>21</v>
      </c>
      <c r="E178" s="31">
        <v>53103001</v>
      </c>
      <c r="F178" s="32" t="s">
        <v>220</v>
      </c>
      <c r="G178" s="31" t="s">
        <v>26</v>
      </c>
      <c r="H178" s="42">
        <v>281</v>
      </c>
      <c r="I178" s="33">
        <v>0</v>
      </c>
      <c r="J178" s="34">
        <v>600</v>
      </c>
      <c r="K178" s="34">
        <v>600</v>
      </c>
      <c r="L178" s="35">
        <v>0</v>
      </c>
      <c r="M178" s="41"/>
      <c r="N178" s="37"/>
      <c r="O178" s="38">
        <f t="shared" si="5"/>
        <v>0</v>
      </c>
      <c r="P178" s="39"/>
      <c r="Q178" s="40"/>
      <c r="R178" s="10"/>
      <c r="S178" s="10"/>
    </row>
    <row r="179" spans="2:19" ht="33.75" x14ac:dyDescent="0.5">
      <c r="B179" s="29">
        <v>45002</v>
      </c>
      <c r="C179" s="30">
        <v>45002</v>
      </c>
      <c r="D179" s="31" t="s">
        <v>21</v>
      </c>
      <c r="E179" s="31">
        <v>14111514</v>
      </c>
      <c r="F179" s="32" t="s">
        <v>221</v>
      </c>
      <c r="G179" s="31" t="s">
        <v>26</v>
      </c>
      <c r="H179" s="42">
        <v>116.55</v>
      </c>
      <c r="I179" s="33">
        <v>2914</v>
      </c>
      <c r="J179" s="34">
        <v>25</v>
      </c>
      <c r="K179" s="34">
        <v>19</v>
      </c>
      <c r="L179" s="35">
        <v>6</v>
      </c>
      <c r="M179" s="41"/>
      <c r="N179" s="37"/>
      <c r="O179" s="38">
        <f t="shared" si="5"/>
        <v>6</v>
      </c>
      <c r="P179" s="39"/>
      <c r="Q179" s="40"/>
      <c r="R179" s="10"/>
      <c r="S179" s="10"/>
    </row>
    <row r="180" spans="2:19" ht="33.75" x14ac:dyDescent="0.5">
      <c r="B180" s="29">
        <v>45064</v>
      </c>
      <c r="C180" s="30">
        <v>45064</v>
      </c>
      <c r="D180" s="31" t="s">
        <v>21</v>
      </c>
      <c r="E180" s="31">
        <v>24112602</v>
      </c>
      <c r="F180" s="32" t="s">
        <v>222</v>
      </c>
      <c r="G180" s="31" t="s">
        <v>26</v>
      </c>
      <c r="H180" s="42">
        <v>910.23</v>
      </c>
      <c r="I180" s="33">
        <v>0</v>
      </c>
      <c r="J180" s="34">
        <v>400</v>
      </c>
      <c r="K180" s="34">
        <v>400</v>
      </c>
      <c r="L180" s="35">
        <v>0</v>
      </c>
      <c r="M180" s="41"/>
      <c r="N180" s="37"/>
      <c r="O180" s="38">
        <f t="shared" si="5"/>
        <v>0</v>
      </c>
      <c r="P180" s="39"/>
      <c r="Q180" s="40"/>
      <c r="R180" s="10"/>
      <c r="S180" s="10"/>
    </row>
    <row r="181" spans="2:19" ht="33.75" x14ac:dyDescent="0.5">
      <c r="B181" s="29">
        <v>44788</v>
      </c>
      <c r="C181" s="30">
        <v>44788</v>
      </c>
      <c r="D181" s="31" t="s">
        <v>21</v>
      </c>
      <c r="E181" s="31" t="s">
        <v>21</v>
      </c>
      <c r="F181" s="32" t="s">
        <v>223</v>
      </c>
      <c r="G181" s="31" t="s">
        <v>26</v>
      </c>
      <c r="H181" s="42">
        <v>3362.53</v>
      </c>
      <c r="I181" s="33">
        <v>0</v>
      </c>
      <c r="J181" s="34">
        <v>10</v>
      </c>
      <c r="K181" s="34">
        <v>10</v>
      </c>
      <c r="L181" s="35">
        <v>0</v>
      </c>
      <c r="M181" s="41"/>
      <c r="N181" s="37"/>
      <c r="O181" s="38">
        <f t="shared" si="5"/>
        <v>0</v>
      </c>
      <c r="P181" s="39"/>
      <c r="Q181" s="40"/>
      <c r="R181" s="10"/>
      <c r="S181" s="10"/>
    </row>
    <row r="182" spans="2:19" ht="33.75" x14ac:dyDescent="0.5">
      <c r="B182" s="29">
        <v>45064</v>
      </c>
      <c r="C182" s="30">
        <v>45064</v>
      </c>
      <c r="D182" s="31" t="s">
        <v>21</v>
      </c>
      <c r="E182" s="31">
        <v>14111802</v>
      </c>
      <c r="F182" s="32" t="s">
        <v>224</v>
      </c>
      <c r="G182" s="31" t="s">
        <v>26</v>
      </c>
      <c r="H182" s="42">
        <v>57.5</v>
      </c>
      <c r="I182" s="33">
        <v>0</v>
      </c>
      <c r="J182" s="34">
        <v>1000</v>
      </c>
      <c r="K182" s="34">
        <v>1000</v>
      </c>
      <c r="L182" s="35">
        <v>0</v>
      </c>
      <c r="M182" s="41"/>
      <c r="N182" s="37"/>
      <c r="O182" s="38">
        <f t="shared" si="5"/>
        <v>0</v>
      </c>
      <c r="P182" s="39"/>
      <c r="Q182" s="40"/>
      <c r="R182" s="10"/>
      <c r="S182" s="10"/>
    </row>
    <row r="183" spans="2:19" ht="33.75" x14ac:dyDescent="0.5">
      <c r="B183" s="29">
        <v>45064</v>
      </c>
      <c r="C183" s="30">
        <v>45064</v>
      </c>
      <c r="D183" s="31" t="s">
        <v>21</v>
      </c>
      <c r="E183" s="31">
        <v>14111802</v>
      </c>
      <c r="F183" s="32" t="s">
        <v>225</v>
      </c>
      <c r="G183" s="31" t="s">
        <v>26</v>
      </c>
      <c r="H183" s="42">
        <v>57.5</v>
      </c>
      <c r="I183" s="33">
        <v>0</v>
      </c>
      <c r="J183" s="34">
        <v>1000</v>
      </c>
      <c r="K183" s="34">
        <v>1000</v>
      </c>
      <c r="L183" s="35">
        <v>0</v>
      </c>
      <c r="M183" s="41"/>
      <c r="N183" s="37"/>
      <c r="O183" s="38">
        <f t="shared" si="5"/>
        <v>0</v>
      </c>
      <c r="P183" s="39"/>
      <c r="Q183" s="40"/>
      <c r="R183" s="10"/>
      <c r="S183" s="10"/>
    </row>
    <row r="184" spans="2:19" ht="33.75" x14ac:dyDescent="0.5">
      <c r="B184" s="29">
        <v>45064</v>
      </c>
      <c r="C184" s="30">
        <v>45064</v>
      </c>
      <c r="D184" s="31" t="s">
        <v>21</v>
      </c>
      <c r="E184" s="31">
        <v>14111802</v>
      </c>
      <c r="F184" s="32" t="s">
        <v>226</v>
      </c>
      <c r="G184" s="31" t="s">
        <v>26</v>
      </c>
      <c r="H184" s="42">
        <v>225</v>
      </c>
      <c r="I184" s="33">
        <v>0</v>
      </c>
      <c r="J184" s="34">
        <v>1000</v>
      </c>
      <c r="K184" s="34">
        <v>1000</v>
      </c>
      <c r="L184" s="35">
        <v>0</v>
      </c>
      <c r="M184" s="41"/>
      <c r="N184" s="37"/>
      <c r="O184" s="38">
        <f t="shared" si="5"/>
        <v>0</v>
      </c>
      <c r="P184" s="39"/>
      <c r="Q184" s="40"/>
      <c r="R184" s="10"/>
      <c r="S184" s="10"/>
    </row>
    <row r="185" spans="2:19" ht="33.75" x14ac:dyDescent="0.5">
      <c r="B185" s="29">
        <v>44623</v>
      </c>
      <c r="C185" s="30">
        <v>44623</v>
      </c>
      <c r="D185" s="31" t="s">
        <v>21</v>
      </c>
      <c r="E185" s="31" t="s">
        <v>21</v>
      </c>
      <c r="F185" s="32" t="s">
        <v>227</v>
      </c>
      <c r="G185" s="31" t="s">
        <v>26</v>
      </c>
      <c r="H185" s="42">
        <v>53.1</v>
      </c>
      <c r="I185" s="33">
        <v>0</v>
      </c>
      <c r="J185" s="34">
        <v>500</v>
      </c>
      <c r="K185" s="34">
        <v>500</v>
      </c>
      <c r="L185" s="35">
        <v>0</v>
      </c>
      <c r="M185" s="41"/>
      <c r="N185" s="37"/>
      <c r="O185" s="38">
        <f t="shared" si="5"/>
        <v>0</v>
      </c>
      <c r="P185" s="39"/>
      <c r="Q185" s="40"/>
      <c r="R185" s="10"/>
      <c r="S185" s="10"/>
    </row>
    <row r="186" spans="2:19" ht="33.75" x14ac:dyDescent="0.5">
      <c r="B186" s="29">
        <v>44749</v>
      </c>
      <c r="C186" s="30">
        <v>44749</v>
      </c>
      <c r="D186" s="31" t="s">
        <v>228</v>
      </c>
      <c r="E186" s="31">
        <v>14111802</v>
      </c>
      <c r="F186" s="32" t="s">
        <v>229</v>
      </c>
      <c r="G186" s="31" t="s">
        <v>26</v>
      </c>
      <c r="H186" s="42">
        <v>395.5</v>
      </c>
      <c r="I186" s="33">
        <v>0</v>
      </c>
      <c r="J186" s="34">
        <v>2</v>
      </c>
      <c r="K186" s="34">
        <v>2</v>
      </c>
      <c r="L186" s="35">
        <v>0</v>
      </c>
      <c r="M186" s="41"/>
      <c r="N186" s="37"/>
      <c r="O186" s="38">
        <f t="shared" si="5"/>
        <v>0</v>
      </c>
      <c r="P186" s="39"/>
      <c r="Q186" s="40"/>
      <c r="R186" s="10"/>
      <c r="S186" s="10"/>
    </row>
    <row r="187" spans="2:19" ht="33.75" x14ac:dyDescent="0.5">
      <c r="B187" s="29">
        <v>44749</v>
      </c>
      <c r="C187" s="30">
        <v>44749</v>
      </c>
      <c r="D187" s="31" t="s">
        <v>21</v>
      </c>
      <c r="E187" s="31">
        <v>14111802</v>
      </c>
      <c r="F187" s="32" t="s">
        <v>230</v>
      </c>
      <c r="G187" s="31" t="s">
        <v>26</v>
      </c>
      <c r="H187" s="42">
        <v>315</v>
      </c>
      <c r="I187" s="33">
        <v>0</v>
      </c>
      <c r="J187" s="34">
        <v>2</v>
      </c>
      <c r="K187" s="34">
        <v>2</v>
      </c>
      <c r="L187" s="35">
        <v>0</v>
      </c>
      <c r="M187" s="41"/>
      <c r="N187" s="37"/>
      <c r="O187" s="38">
        <f t="shared" si="5"/>
        <v>0</v>
      </c>
      <c r="P187" s="39"/>
      <c r="Q187" s="40"/>
      <c r="R187" s="10"/>
      <c r="S187" s="10"/>
    </row>
    <row r="188" spans="2:19" ht="33.75" x14ac:dyDescent="0.5">
      <c r="B188" s="29">
        <v>44988</v>
      </c>
      <c r="C188" s="30">
        <v>44988</v>
      </c>
      <c r="D188" s="31" t="s">
        <v>21</v>
      </c>
      <c r="E188" s="31">
        <v>44121618</v>
      </c>
      <c r="F188" s="32" t="s">
        <v>231</v>
      </c>
      <c r="G188" s="31" t="s">
        <v>26</v>
      </c>
      <c r="H188" s="42">
        <v>39</v>
      </c>
      <c r="I188" s="33">
        <f t="shared" si="8"/>
        <v>2262</v>
      </c>
      <c r="J188" s="34">
        <v>58</v>
      </c>
      <c r="K188" s="34">
        <v>0</v>
      </c>
      <c r="L188" s="35">
        <v>58</v>
      </c>
      <c r="M188" s="41"/>
      <c r="N188" s="37"/>
      <c r="O188" s="38">
        <f t="shared" si="5"/>
        <v>58</v>
      </c>
      <c r="P188" s="39"/>
      <c r="Q188" s="40">
        <f t="shared" si="6"/>
        <v>58</v>
      </c>
      <c r="R188" s="10"/>
      <c r="S188" s="10"/>
    </row>
    <row r="189" spans="2:19" ht="33.75" x14ac:dyDescent="0.5">
      <c r="B189" s="29">
        <v>44298</v>
      </c>
      <c r="C189" s="30">
        <v>44298</v>
      </c>
      <c r="D189" s="31" t="s">
        <v>21</v>
      </c>
      <c r="E189" s="31">
        <v>44121618</v>
      </c>
      <c r="F189" s="32" t="s">
        <v>232</v>
      </c>
      <c r="G189" s="31" t="s">
        <v>26</v>
      </c>
      <c r="H189" s="42">
        <v>28</v>
      </c>
      <c r="I189" s="33">
        <f t="shared" si="8"/>
        <v>0</v>
      </c>
      <c r="J189" s="34">
        <v>3</v>
      </c>
      <c r="K189" s="34">
        <v>3</v>
      </c>
      <c r="L189" s="35">
        <v>0</v>
      </c>
      <c r="M189" s="41"/>
      <c r="N189" s="37">
        <v>30</v>
      </c>
      <c r="O189" s="38">
        <f t="shared" si="5"/>
        <v>30</v>
      </c>
      <c r="P189" s="39">
        <v>2</v>
      </c>
      <c r="Q189" s="40">
        <f t="shared" si="6"/>
        <v>28</v>
      </c>
      <c r="R189" s="10"/>
      <c r="S189" s="10"/>
    </row>
    <row r="190" spans="2:19" ht="33.75" x14ac:dyDescent="0.5">
      <c r="B190" s="29">
        <v>45002</v>
      </c>
      <c r="C190" s="30">
        <v>45002</v>
      </c>
      <c r="D190" s="31" t="s">
        <v>21</v>
      </c>
      <c r="E190" s="31">
        <v>44121904</v>
      </c>
      <c r="F190" s="32" t="s">
        <v>233</v>
      </c>
      <c r="G190" s="31" t="s">
        <v>26</v>
      </c>
      <c r="H190" s="42">
        <v>33</v>
      </c>
      <c r="I190" s="33">
        <v>132</v>
      </c>
      <c r="J190" s="34">
        <v>4</v>
      </c>
      <c r="K190" s="34">
        <v>0</v>
      </c>
      <c r="L190" s="35">
        <v>4</v>
      </c>
      <c r="M190" s="41"/>
      <c r="N190" s="37"/>
      <c r="O190" s="38">
        <f t="shared" si="5"/>
        <v>4</v>
      </c>
      <c r="P190" s="39"/>
      <c r="Q190" s="40">
        <f t="shared" si="6"/>
        <v>4</v>
      </c>
      <c r="R190" s="10"/>
      <c r="S190" s="10"/>
    </row>
    <row r="191" spans="2:19" ht="33.75" x14ac:dyDescent="0.5">
      <c r="B191" s="29">
        <v>44992</v>
      </c>
      <c r="C191" s="30">
        <v>45114</v>
      </c>
      <c r="D191" s="31" t="s">
        <v>21</v>
      </c>
      <c r="E191" s="31">
        <v>44121904</v>
      </c>
      <c r="F191" s="32" t="s">
        <v>234</v>
      </c>
      <c r="G191" s="31" t="s">
        <v>26</v>
      </c>
      <c r="H191" s="42">
        <v>30</v>
      </c>
      <c r="I191" s="33">
        <v>120</v>
      </c>
      <c r="J191" s="34">
        <v>4</v>
      </c>
      <c r="K191" s="34">
        <v>1</v>
      </c>
      <c r="L191" s="35">
        <v>3</v>
      </c>
      <c r="M191" s="41"/>
      <c r="N191" s="37"/>
      <c r="O191" s="38">
        <f t="shared" si="5"/>
        <v>3</v>
      </c>
      <c r="P191" s="39"/>
      <c r="Q191" s="40"/>
      <c r="R191" s="10"/>
      <c r="S191" s="10"/>
    </row>
    <row r="192" spans="2:19" ht="33.75" x14ac:dyDescent="0.5">
      <c r="B192" s="29">
        <v>44992</v>
      </c>
      <c r="C192" s="30">
        <v>44992</v>
      </c>
      <c r="D192" s="31" t="s">
        <v>21</v>
      </c>
      <c r="E192" s="31">
        <v>44121904</v>
      </c>
      <c r="F192" s="32" t="s">
        <v>235</v>
      </c>
      <c r="G192" s="31" t="s">
        <v>26</v>
      </c>
      <c r="H192" s="42">
        <v>460.2</v>
      </c>
      <c r="I192" s="33">
        <v>1380.6</v>
      </c>
      <c r="J192" s="34">
        <v>3</v>
      </c>
      <c r="K192" s="34">
        <v>2</v>
      </c>
      <c r="L192" s="35">
        <v>1</v>
      </c>
      <c r="M192" s="41"/>
      <c r="N192" s="37"/>
      <c r="O192" s="38">
        <f t="shared" si="5"/>
        <v>1</v>
      </c>
      <c r="P192" s="39"/>
      <c r="Q192" s="40">
        <f t="shared" si="6"/>
        <v>1</v>
      </c>
      <c r="R192" s="10"/>
      <c r="S192" s="10"/>
    </row>
    <row r="193" spans="2:19" ht="33.75" x14ac:dyDescent="0.5">
      <c r="B193" s="29">
        <v>45002</v>
      </c>
      <c r="C193" s="30">
        <v>45002</v>
      </c>
      <c r="D193" s="31" t="s">
        <v>21</v>
      </c>
      <c r="E193" s="31">
        <v>44121904</v>
      </c>
      <c r="F193" s="32" t="s">
        <v>236</v>
      </c>
      <c r="G193" s="31" t="s">
        <v>26</v>
      </c>
      <c r="H193" s="42">
        <v>33</v>
      </c>
      <c r="I193" s="33">
        <f t="shared" si="8"/>
        <v>264</v>
      </c>
      <c r="J193" s="34">
        <v>12</v>
      </c>
      <c r="K193" s="34">
        <v>4</v>
      </c>
      <c r="L193" s="35">
        <v>8</v>
      </c>
      <c r="M193" s="41"/>
      <c r="N193" s="37"/>
      <c r="O193" s="38">
        <f t="shared" si="5"/>
        <v>8</v>
      </c>
      <c r="P193" s="39"/>
      <c r="Q193" s="40">
        <f t="shared" si="6"/>
        <v>8</v>
      </c>
      <c r="R193" s="10"/>
      <c r="S193" s="10"/>
    </row>
    <row r="194" spans="2:19" ht="33.75" x14ac:dyDescent="0.5">
      <c r="B194" s="29">
        <v>44403</v>
      </c>
      <c r="C194" s="30">
        <v>44403</v>
      </c>
      <c r="D194" s="31" t="s">
        <v>21</v>
      </c>
      <c r="E194" s="31">
        <v>44121904</v>
      </c>
      <c r="F194" s="32" t="s">
        <v>237</v>
      </c>
      <c r="G194" s="31" t="s">
        <v>26</v>
      </c>
      <c r="H194" s="42">
        <v>16</v>
      </c>
      <c r="I194" s="33">
        <f t="shared" si="8"/>
        <v>208</v>
      </c>
      <c r="J194" s="34">
        <v>18</v>
      </c>
      <c r="K194" s="34">
        <v>5</v>
      </c>
      <c r="L194" s="35">
        <v>13</v>
      </c>
      <c r="M194" s="41"/>
      <c r="N194" s="37"/>
      <c r="O194" s="38">
        <f t="shared" si="5"/>
        <v>13</v>
      </c>
      <c r="P194" s="39"/>
      <c r="Q194" s="40">
        <f t="shared" si="6"/>
        <v>13</v>
      </c>
      <c r="R194" s="10"/>
      <c r="S194" s="10"/>
    </row>
    <row r="195" spans="2:19" ht="33.75" x14ac:dyDescent="0.5">
      <c r="B195" s="29">
        <v>44806</v>
      </c>
      <c r="C195" s="30">
        <v>44806</v>
      </c>
      <c r="D195" s="31" t="s">
        <v>21</v>
      </c>
      <c r="E195" s="31" t="s">
        <v>21</v>
      </c>
      <c r="F195" s="32" t="s">
        <v>238</v>
      </c>
      <c r="G195" s="31" t="s">
        <v>26</v>
      </c>
      <c r="H195" s="42">
        <v>7213</v>
      </c>
      <c r="I195" s="33">
        <v>0</v>
      </c>
      <c r="J195" s="34">
        <v>5</v>
      </c>
      <c r="K195" s="34">
        <v>5</v>
      </c>
      <c r="L195" s="35">
        <v>0</v>
      </c>
      <c r="M195" s="41"/>
      <c r="N195" s="37"/>
      <c r="O195" s="38">
        <f t="shared" si="5"/>
        <v>0</v>
      </c>
      <c r="P195" s="39"/>
      <c r="Q195" s="40">
        <f t="shared" si="6"/>
        <v>0</v>
      </c>
      <c r="R195" s="10"/>
      <c r="S195" s="10"/>
    </row>
    <row r="196" spans="2:19" ht="33.75" x14ac:dyDescent="0.5">
      <c r="B196" s="29">
        <v>44806</v>
      </c>
      <c r="C196" s="30">
        <v>44806</v>
      </c>
      <c r="D196" s="31" t="s">
        <v>21</v>
      </c>
      <c r="E196" s="31" t="s">
        <v>21</v>
      </c>
      <c r="F196" s="32" t="s">
        <v>239</v>
      </c>
      <c r="G196" s="31" t="s">
        <v>26</v>
      </c>
      <c r="H196" s="42">
        <v>6311.01</v>
      </c>
      <c r="I196" s="33">
        <v>0</v>
      </c>
      <c r="J196" s="34">
        <v>1</v>
      </c>
      <c r="K196" s="34">
        <v>1</v>
      </c>
      <c r="L196" s="35">
        <v>0</v>
      </c>
      <c r="M196" s="41"/>
      <c r="N196" s="37"/>
      <c r="O196" s="38"/>
      <c r="P196" s="39"/>
      <c r="Q196" s="40"/>
      <c r="R196" s="10"/>
      <c r="S196" s="10"/>
    </row>
    <row r="197" spans="2:19" ht="33.75" x14ac:dyDescent="0.5">
      <c r="B197" s="29">
        <v>44788</v>
      </c>
      <c r="C197" s="30">
        <v>44788</v>
      </c>
      <c r="D197" s="31" t="s">
        <v>21</v>
      </c>
      <c r="E197" s="31" t="s">
        <v>21</v>
      </c>
      <c r="F197" s="32" t="s">
        <v>240</v>
      </c>
      <c r="G197" s="31" t="s">
        <v>26</v>
      </c>
      <c r="H197" s="42">
        <v>1180</v>
      </c>
      <c r="I197" s="33">
        <v>0</v>
      </c>
      <c r="J197" s="34">
        <v>1</v>
      </c>
      <c r="K197" s="34">
        <v>1</v>
      </c>
      <c r="L197" s="35">
        <v>0</v>
      </c>
      <c r="M197" s="41"/>
      <c r="N197" s="37"/>
      <c r="O197" s="38"/>
      <c r="P197" s="39"/>
      <c r="Q197" s="40"/>
      <c r="R197" s="10"/>
      <c r="S197" s="10"/>
    </row>
    <row r="198" spans="2:19" ht="33.75" x14ac:dyDescent="0.5">
      <c r="B198" s="29">
        <v>44328</v>
      </c>
      <c r="C198" s="30">
        <v>44328</v>
      </c>
      <c r="D198" s="31" t="s">
        <v>21</v>
      </c>
      <c r="E198" s="31">
        <v>44103103</v>
      </c>
      <c r="F198" s="32" t="s">
        <v>241</v>
      </c>
      <c r="G198" s="31" t="s">
        <v>26</v>
      </c>
      <c r="H198" s="42">
        <v>4956</v>
      </c>
      <c r="I198" s="33">
        <f>+H198*L198</f>
        <v>0</v>
      </c>
      <c r="J198" s="34">
        <v>3</v>
      </c>
      <c r="K198" s="34">
        <v>3</v>
      </c>
      <c r="L198" s="35">
        <v>0</v>
      </c>
      <c r="M198" s="41"/>
      <c r="N198" s="37">
        <v>3</v>
      </c>
      <c r="O198" s="38"/>
      <c r="P198" s="39"/>
      <c r="Q198" s="40"/>
      <c r="R198" s="10"/>
      <c r="S198" s="10"/>
    </row>
    <row r="199" spans="2:19" ht="33.75" x14ac:dyDescent="0.5">
      <c r="B199" s="29">
        <v>42566</v>
      </c>
      <c r="C199" s="30">
        <v>42566</v>
      </c>
      <c r="D199" s="31" t="s">
        <v>21</v>
      </c>
      <c r="E199" s="31">
        <v>44103103</v>
      </c>
      <c r="F199" s="32" t="s">
        <v>242</v>
      </c>
      <c r="G199" s="31" t="s">
        <v>26</v>
      </c>
      <c r="H199" s="42">
        <v>4250</v>
      </c>
      <c r="I199" s="33">
        <f t="shared" si="8"/>
        <v>0</v>
      </c>
      <c r="J199" s="34">
        <v>0</v>
      </c>
      <c r="K199" s="34">
        <v>0</v>
      </c>
      <c r="L199" s="35">
        <v>0</v>
      </c>
      <c r="M199" s="41"/>
      <c r="N199" s="37"/>
      <c r="O199" s="38">
        <f t="shared" si="5"/>
        <v>0</v>
      </c>
      <c r="P199" s="39"/>
      <c r="Q199" s="40">
        <f t="shared" si="6"/>
        <v>0</v>
      </c>
      <c r="R199" s="10"/>
      <c r="S199" s="10"/>
    </row>
    <row r="200" spans="2:19" ht="33.75" x14ac:dyDescent="0.5">
      <c r="B200" s="29">
        <v>42566</v>
      </c>
      <c r="C200" s="30">
        <v>42566</v>
      </c>
      <c r="D200" s="31" t="s">
        <v>21</v>
      </c>
      <c r="E200" s="31">
        <v>44103103</v>
      </c>
      <c r="F200" s="32" t="s">
        <v>243</v>
      </c>
      <c r="G200" s="31" t="s">
        <v>26</v>
      </c>
      <c r="H200" s="42">
        <v>4250</v>
      </c>
      <c r="I200" s="33">
        <f t="shared" si="8"/>
        <v>0</v>
      </c>
      <c r="J200" s="34">
        <v>0</v>
      </c>
      <c r="K200" s="34">
        <v>0</v>
      </c>
      <c r="L200" s="35">
        <v>0</v>
      </c>
      <c r="M200" s="41"/>
      <c r="N200" s="37"/>
      <c r="O200" s="38">
        <f t="shared" si="5"/>
        <v>0</v>
      </c>
      <c r="P200" s="39"/>
      <c r="Q200" s="40">
        <f t="shared" si="6"/>
        <v>0</v>
      </c>
      <c r="R200" s="10"/>
      <c r="S200" s="10"/>
    </row>
    <row r="201" spans="2:19" ht="33.75" x14ac:dyDescent="0.5">
      <c r="B201" s="29">
        <v>42566</v>
      </c>
      <c r="C201" s="30">
        <v>42566</v>
      </c>
      <c r="D201" s="31" t="s">
        <v>21</v>
      </c>
      <c r="E201" s="31">
        <v>44103103</v>
      </c>
      <c r="F201" s="32" t="s">
        <v>244</v>
      </c>
      <c r="G201" s="31" t="s">
        <v>26</v>
      </c>
      <c r="H201" s="42">
        <v>4250</v>
      </c>
      <c r="I201" s="33">
        <f t="shared" si="8"/>
        <v>0</v>
      </c>
      <c r="J201" s="34">
        <v>0</v>
      </c>
      <c r="K201" s="34">
        <v>0</v>
      </c>
      <c r="L201" s="35">
        <v>0</v>
      </c>
      <c r="M201" s="41"/>
      <c r="N201" s="37"/>
      <c r="O201" s="38">
        <f t="shared" si="5"/>
        <v>0</v>
      </c>
      <c r="P201" s="39"/>
      <c r="Q201" s="40">
        <f t="shared" si="6"/>
        <v>0</v>
      </c>
      <c r="R201" s="10"/>
      <c r="S201" s="10"/>
    </row>
    <row r="202" spans="2:19" ht="33.75" x14ac:dyDescent="0.5">
      <c r="B202" s="29">
        <v>42566</v>
      </c>
      <c r="C202" s="30">
        <v>42566</v>
      </c>
      <c r="D202" s="31" t="s">
        <v>21</v>
      </c>
      <c r="E202" s="31">
        <v>44103103</v>
      </c>
      <c r="F202" s="32" t="s">
        <v>245</v>
      </c>
      <c r="G202" s="31" t="s">
        <v>26</v>
      </c>
      <c r="H202" s="42">
        <v>4250</v>
      </c>
      <c r="I202" s="33">
        <f t="shared" si="8"/>
        <v>0</v>
      </c>
      <c r="J202" s="34">
        <v>0</v>
      </c>
      <c r="K202" s="34">
        <v>0</v>
      </c>
      <c r="L202" s="35">
        <v>0</v>
      </c>
      <c r="M202" s="41"/>
      <c r="N202" s="37"/>
      <c r="O202" s="38">
        <f t="shared" si="5"/>
        <v>0</v>
      </c>
      <c r="P202" s="39"/>
      <c r="Q202" s="40">
        <f t="shared" si="6"/>
        <v>0</v>
      </c>
      <c r="R202" s="10"/>
      <c r="S202" s="10"/>
    </row>
    <row r="203" spans="2:19" ht="33.75" x14ac:dyDescent="0.5">
      <c r="B203" s="29">
        <v>43472</v>
      </c>
      <c r="C203" s="30">
        <v>43472</v>
      </c>
      <c r="D203" s="31" t="s">
        <v>21</v>
      </c>
      <c r="E203" s="31">
        <v>44103103</v>
      </c>
      <c r="F203" s="32" t="s">
        <v>246</v>
      </c>
      <c r="G203" s="31" t="s">
        <v>26</v>
      </c>
      <c r="H203" s="42">
        <v>2536.92</v>
      </c>
      <c r="I203" s="33">
        <f t="shared" si="8"/>
        <v>5073.84</v>
      </c>
      <c r="J203" s="34">
        <v>2</v>
      </c>
      <c r="K203" s="34">
        <v>0</v>
      </c>
      <c r="L203" s="35">
        <v>2</v>
      </c>
      <c r="M203" s="41"/>
      <c r="N203" s="37"/>
      <c r="O203" s="38">
        <f t="shared" si="5"/>
        <v>2</v>
      </c>
      <c r="P203" s="39"/>
      <c r="Q203" s="40">
        <f t="shared" si="6"/>
        <v>2</v>
      </c>
      <c r="R203" s="10"/>
      <c r="S203" s="10"/>
    </row>
    <row r="204" spans="2:19" ht="33.75" x14ac:dyDescent="0.5">
      <c r="B204" s="29">
        <v>43472</v>
      </c>
      <c r="C204" s="30">
        <v>43472</v>
      </c>
      <c r="D204" s="31" t="s">
        <v>21</v>
      </c>
      <c r="E204" s="31">
        <v>44103103</v>
      </c>
      <c r="F204" s="32" t="s">
        <v>247</v>
      </c>
      <c r="G204" s="31" t="s">
        <v>26</v>
      </c>
      <c r="H204" s="42">
        <v>2536.92</v>
      </c>
      <c r="I204" s="33">
        <f t="shared" si="8"/>
        <v>2536.92</v>
      </c>
      <c r="J204" s="34">
        <v>2</v>
      </c>
      <c r="K204" s="34">
        <v>1</v>
      </c>
      <c r="L204" s="35">
        <v>1</v>
      </c>
      <c r="M204" s="41"/>
      <c r="N204" s="37"/>
      <c r="O204" s="38">
        <f t="shared" si="5"/>
        <v>1</v>
      </c>
      <c r="P204" s="39"/>
      <c r="Q204" s="40">
        <f t="shared" si="6"/>
        <v>1</v>
      </c>
      <c r="R204" s="10"/>
      <c r="S204" s="10"/>
    </row>
    <row r="205" spans="2:19" ht="33.75" x14ac:dyDescent="0.5">
      <c r="B205" s="29">
        <v>43472</v>
      </c>
      <c r="C205" s="30">
        <v>43472</v>
      </c>
      <c r="D205" s="31" t="s">
        <v>21</v>
      </c>
      <c r="E205" s="31">
        <v>44103103</v>
      </c>
      <c r="F205" s="32" t="s">
        <v>248</v>
      </c>
      <c r="G205" s="31" t="s">
        <v>26</v>
      </c>
      <c r="H205" s="42">
        <v>2536.92</v>
      </c>
      <c r="I205" s="33">
        <f t="shared" si="8"/>
        <v>5073.84</v>
      </c>
      <c r="J205" s="34">
        <v>2</v>
      </c>
      <c r="K205" s="34">
        <v>0</v>
      </c>
      <c r="L205" s="35">
        <v>2</v>
      </c>
      <c r="M205" s="41"/>
      <c r="N205" s="37"/>
      <c r="O205" s="38">
        <f t="shared" si="5"/>
        <v>2</v>
      </c>
      <c r="P205" s="39"/>
      <c r="Q205" s="40">
        <f t="shared" si="6"/>
        <v>2</v>
      </c>
      <c r="R205" s="10"/>
      <c r="S205" s="10"/>
    </row>
    <row r="206" spans="2:19" ht="33.75" x14ac:dyDescent="0.5">
      <c r="B206" s="29">
        <v>43472</v>
      </c>
      <c r="C206" s="30">
        <v>43472</v>
      </c>
      <c r="D206" s="31" t="s">
        <v>21</v>
      </c>
      <c r="E206" s="31">
        <v>44103103</v>
      </c>
      <c r="F206" s="32" t="s">
        <v>249</v>
      </c>
      <c r="G206" s="31" t="s">
        <v>26</v>
      </c>
      <c r="H206" s="42">
        <v>3950.64</v>
      </c>
      <c r="I206" s="33">
        <f t="shared" si="8"/>
        <v>3950.64</v>
      </c>
      <c r="J206" s="34">
        <v>1</v>
      </c>
      <c r="K206" s="34">
        <v>0</v>
      </c>
      <c r="L206" s="35">
        <v>1</v>
      </c>
      <c r="M206" s="41"/>
      <c r="N206" s="37"/>
      <c r="O206" s="38">
        <f t="shared" si="5"/>
        <v>1</v>
      </c>
      <c r="P206" s="39"/>
      <c r="Q206" s="40">
        <f t="shared" si="6"/>
        <v>1</v>
      </c>
      <c r="R206" s="10"/>
      <c r="S206" s="10"/>
    </row>
    <row r="207" spans="2:19" ht="33.75" x14ac:dyDescent="0.5">
      <c r="B207" s="29">
        <v>42566</v>
      </c>
      <c r="C207" s="30">
        <v>42566</v>
      </c>
      <c r="D207" s="31" t="s">
        <v>21</v>
      </c>
      <c r="E207" s="31">
        <v>44103103</v>
      </c>
      <c r="F207" s="32" t="s">
        <v>250</v>
      </c>
      <c r="G207" s="31" t="s">
        <v>26</v>
      </c>
      <c r="H207" s="42">
        <v>8320</v>
      </c>
      <c r="I207" s="33">
        <f t="shared" si="8"/>
        <v>0</v>
      </c>
      <c r="J207" s="34">
        <v>0</v>
      </c>
      <c r="K207" s="34">
        <v>0</v>
      </c>
      <c r="L207" s="35">
        <v>0</v>
      </c>
      <c r="M207" s="41"/>
      <c r="N207" s="37"/>
      <c r="O207" s="38">
        <f t="shared" si="5"/>
        <v>0</v>
      </c>
      <c r="P207" s="39"/>
      <c r="Q207" s="40">
        <f t="shared" si="6"/>
        <v>0</v>
      </c>
      <c r="R207" s="10"/>
      <c r="S207" s="10"/>
    </row>
    <row r="208" spans="2:19" ht="33.75" x14ac:dyDescent="0.5">
      <c r="B208" s="29">
        <v>42566</v>
      </c>
      <c r="C208" s="30">
        <v>42566</v>
      </c>
      <c r="D208" s="31" t="s">
        <v>21</v>
      </c>
      <c r="E208" s="31">
        <v>44103103</v>
      </c>
      <c r="F208" s="32" t="s">
        <v>251</v>
      </c>
      <c r="G208" s="31" t="s">
        <v>26</v>
      </c>
      <c r="H208" s="42">
        <v>8320</v>
      </c>
      <c r="I208" s="33">
        <f t="shared" si="8"/>
        <v>0</v>
      </c>
      <c r="J208" s="34">
        <v>0</v>
      </c>
      <c r="K208" s="34">
        <v>0</v>
      </c>
      <c r="L208" s="35">
        <v>0</v>
      </c>
      <c r="M208" s="41"/>
      <c r="N208" s="37"/>
      <c r="O208" s="38">
        <f t="shared" si="5"/>
        <v>0</v>
      </c>
      <c r="P208" s="39"/>
      <c r="Q208" s="40">
        <f t="shared" si="6"/>
        <v>0</v>
      </c>
      <c r="R208" s="10"/>
      <c r="S208" s="10"/>
    </row>
    <row r="209" spans="2:19" ht="33.75" x14ac:dyDescent="0.5">
      <c r="B209" s="29">
        <v>42558</v>
      </c>
      <c r="C209" s="30">
        <v>42558</v>
      </c>
      <c r="D209" s="31" t="s">
        <v>21</v>
      </c>
      <c r="E209" s="31">
        <v>44103103</v>
      </c>
      <c r="F209" s="32" t="s">
        <v>252</v>
      </c>
      <c r="G209" s="31" t="s">
        <v>26</v>
      </c>
      <c r="H209" s="42">
        <v>2245</v>
      </c>
      <c r="I209" s="33">
        <f t="shared" si="8"/>
        <v>0</v>
      </c>
      <c r="J209" s="34">
        <v>0</v>
      </c>
      <c r="K209" s="34">
        <v>0</v>
      </c>
      <c r="L209" s="35">
        <v>0</v>
      </c>
      <c r="M209" s="41"/>
      <c r="N209" s="37"/>
      <c r="O209" s="38">
        <f t="shared" si="5"/>
        <v>0</v>
      </c>
      <c r="P209" s="39"/>
      <c r="Q209" s="40">
        <f t="shared" si="6"/>
        <v>0</v>
      </c>
      <c r="R209" s="10"/>
      <c r="S209" s="10"/>
    </row>
    <row r="210" spans="2:19" ht="33.75" x14ac:dyDescent="0.5">
      <c r="B210" s="29">
        <v>42558</v>
      </c>
      <c r="C210" s="30">
        <v>42558</v>
      </c>
      <c r="D210" s="31" t="s">
        <v>21</v>
      </c>
      <c r="E210" s="31">
        <v>44103103</v>
      </c>
      <c r="F210" s="32" t="s">
        <v>253</v>
      </c>
      <c r="G210" s="31" t="s">
        <v>26</v>
      </c>
      <c r="H210" s="42">
        <v>2245</v>
      </c>
      <c r="I210" s="33">
        <f t="shared" si="8"/>
        <v>0</v>
      </c>
      <c r="J210" s="34">
        <v>0</v>
      </c>
      <c r="K210" s="34">
        <v>0</v>
      </c>
      <c r="L210" s="35">
        <v>0</v>
      </c>
      <c r="M210" s="41"/>
      <c r="N210" s="37"/>
      <c r="O210" s="38">
        <f t="shared" si="5"/>
        <v>0</v>
      </c>
      <c r="P210" s="39"/>
      <c r="Q210" s="40">
        <f t="shared" si="6"/>
        <v>0</v>
      </c>
      <c r="R210" s="10"/>
      <c r="S210" s="10"/>
    </row>
    <row r="211" spans="2:19" ht="33.75" x14ac:dyDescent="0.5">
      <c r="B211" s="29">
        <v>42558</v>
      </c>
      <c r="C211" s="30">
        <v>42558</v>
      </c>
      <c r="D211" s="31" t="s">
        <v>21</v>
      </c>
      <c r="E211" s="31">
        <v>44103103</v>
      </c>
      <c r="F211" s="32" t="s">
        <v>254</v>
      </c>
      <c r="G211" s="31" t="s">
        <v>26</v>
      </c>
      <c r="H211" s="42">
        <v>2500</v>
      </c>
      <c r="I211" s="33">
        <f t="shared" si="8"/>
        <v>0</v>
      </c>
      <c r="J211" s="34">
        <v>0</v>
      </c>
      <c r="K211" s="34">
        <v>0</v>
      </c>
      <c r="L211" s="35">
        <v>0</v>
      </c>
      <c r="M211" s="41"/>
      <c r="N211" s="37"/>
      <c r="O211" s="38">
        <f t="shared" si="5"/>
        <v>0</v>
      </c>
      <c r="P211" s="39"/>
      <c r="Q211" s="40">
        <f t="shared" si="6"/>
        <v>0</v>
      </c>
      <c r="R211" s="10"/>
      <c r="S211" s="10"/>
    </row>
    <row r="212" spans="2:19" ht="33.75" x14ac:dyDescent="0.5">
      <c r="B212" s="29">
        <v>44746</v>
      </c>
      <c r="C212" s="30">
        <v>44746</v>
      </c>
      <c r="D212" s="31" t="s">
        <v>21</v>
      </c>
      <c r="E212" s="31">
        <v>44103103</v>
      </c>
      <c r="F212" s="32" t="s">
        <v>255</v>
      </c>
      <c r="G212" s="31" t="s">
        <v>26</v>
      </c>
      <c r="H212" s="42">
        <v>4867</v>
      </c>
      <c r="I212" s="33">
        <f t="shared" si="8"/>
        <v>14601</v>
      </c>
      <c r="J212" s="34">
        <v>12</v>
      </c>
      <c r="K212" s="34">
        <v>9</v>
      </c>
      <c r="L212" s="35">
        <v>3</v>
      </c>
      <c r="M212" s="41"/>
      <c r="N212" s="37"/>
      <c r="O212" s="38">
        <v>9</v>
      </c>
      <c r="P212" s="39">
        <v>1</v>
      </c>
      <c r="Q212" s="40">
        <v>3</v>
      </c>
      <c r="R212" s="10"/>
      <c r="S212" s="10"/>
    </row>
    <row r="213" spans="2:19" ht="33.75" x14ac:dyDescent="0.5">
      <c r="B213" s="29">
        <v>43472</v>
      </c>
      <c r="C213" s="30">
        <v>43472</v>
      </c>
      <c r="D213" s="31" t="s">
        <v>21</v>
      </c>
      <c r="E213" s="31">
        <v>44103103</v>
      </c>
      <c r="F213" s="32" t="s">
        <v>256</v>
      </c>
      <c r="G213" s="31" t="s">
        <v>26</v>
      </c>
      <c r="H213" s="42">
        <v>1296</v>
      </c>
      <c r="I213" s="33">
        <f t="shared" si="8"/>
        <v>0</v>
      </c>
      <c r="J213" s="34">
        <v>0</v>
      </c>
      <c r="K213" s="34">
        <v>0</v>
      </c>
      <c r="L213" s="35">
        <v>0</v>
      </c>
      <c r="M213" s="41"/>
      <c r="N213" s="37"/>
      <c r="O213" s="38">
        <f t="shared" ref="O213:O279" si="9">+L213+N213</f>
        <v>0</v>
      </c>
      <c r="P213" s="39"/>
      <c r="Q213" s="40">
        <f t="shared" ref="Q213:Q279" si="10">+O213-P213</f>
        <v>0</v>
      </c>
      <c r="R213" s="10"/>
      <c r="S213" s="10"/>
    </row>
    <row r="214" spans="2:19" ht="33.75" x14ac:dyDescent="0.5">
      <c r="B214" s="29">
        <v>43472</v>
      </c>
      <c r="C214" s="30">
        <v>43472</v>
      </c>
      <c r="D214" s="31" t="s">
        <v>21</v>
      </c>
      <c r="E214" s="31">
        <v>44103103</v>
      </c>
      <c r="F214" s="32" t="s">
        <v>257</v>
      </c>
      <c r="G214" s="31" t="s">
        <v>26</v>
      </c>
      <c r="H214" s="42">
        <v>1296</v>
      </c>
      <c r="I214" s="33">
        <f t="shared" si="8"/>
        <v>0</v>
      </c>
      <c r="J214" s="34">
        <v>0</v>
      </c>
      <c r="K214" s="34">
        <v>0</v>
      </c>
      <c r="L214" s="35">
        <v>0</v>
      </c>
      <c r="M214" s="41"/>
      <c r="N214" s="37"/>
      <c r="O214" s="38">
        <f t="shared" si="9"/>
        <v>0</v>
      </c>
      <c r="P214" s="39"/>
      <c r="Q214" s="40">
        <f t="shared" si="10"/>
        <v>0</v>
      </c>
      <c r="R214" s="10"/>
      <c r="S214" s="10"/>
    </row>
    <row r="215" spans="2:19" ht="33.75" x14ac:dyDescent="0.5">
      <c r="B215" s="29">
        <v>43472</v>
      </c>
      <c r="C215" s="30">
        <v>43472</v>
      </c>
      <c r="D215" s="31" t="s">
        <v>21</v>
      </c>
      <c r="E215" s="31">
        <v>44103103</v>
      </c>
      <c r="F215" s="32" t="s">
        <v>258</v>
      </c>
      <c r="G215" s="31" t="s">
        <v>26</v>
      </c>
      <c r="H215" s="42">
        <v>1296</v>
      </c>
      <c r="I215" s="33">
        <f t="shared" si="8"/>
        <v>0</v>
      </c>
      <c r="J215" s="34">
        <v>0</v>
      </c>
      <c r="K215" s="34">
        <v>0</v>
      </c>
      <c r="L215" s="35">
        <v>0</v>
      </c>
      <c r="M215" s="41"/>
      <c r="N215" s="37"/>
      <c r="O215" s="38">
        <f t="shared" si="9"/>
        <v>0</v>
      </c>
      <c r="P215" s="39"/>
      <c r="Q215" s="40">
        <f t="shared" si="10"/>
        <v>0</v>
      </c>
      <c r="R215" s="10"/>
      <c r="S215" s="10"/>
    </row>
    <row r="216" spans="2:19" ht="33.75" x14ac:dyDescent="0.5">
      <c r="B216" s="29">
        <v>43472</v>
      </c>
      <c r="C216" s="30">
        <v>43472</v>
      </c>
      <c r="D216" s="31" t="s">
        <v>21</v>
      </c>
      <c r="E216" s="31">
        <v>44103103</v>
      </c>
      <c r="F216" s="32" t="s">
        <v>259</v>
      </c>
      <c r="G216" s="31" t="s">
        <v>26</v>
      </c>
      <c r="H216" s="42">
        <v>1296</v>
      </c>
      <c r="I216" s="33">
        <f t="shared" si="8"/>
        <v>0</v>
      </c>
      <c r="J216" s="34">
        <v>0</v>
      </c>
      <c r="K216" s="34">
        <v>0</v>
      </c>
      <c r="L216" s="35">
        <v>0</v>
      </c>
      <c r="M216" s="41"/>
      <c r="N216" s="37"/>
      <c r="O216" s="38">
        <f t="shared" si="9"/>
        <v>0</v>
      </c>
      <c r="P216" s="39"/>
      <c r="Q216" s="40">
        <f t="shared" si="10"/>
        <v>0</v>
      </c>
      <c r="R216" s="10"/>
      <c r="S216" s="10"/>
    </row>
    <row r="217" spans="2:19" ht="33.75" x14ac:dyDescent="0.5">
      <c r="B217" s="29">
        <v>44328</v>
      </c>
      <c r="C217" s="30">
        <v>44328</v>
      </c>
      <c r="D217" s="31" t="s">
        <v>21</v>
      </c>
      <c r="E217" s="31">
        <v>44103103</v>
      </c>
      <c r="F217" s="32" t="s">
        <v>260</v>
      </c>
      <c r="G217" s="31" t="s">
        <v>26</v>
      </c>
      <c r="H217" s="42">
        <v>4187</v>
      </c>
      <c r="I217" s="33">
        <f t="shared" si="8"/>
        <v>20935</v>
      </c>
      <c r="J217" s="34">
        <v>8</v>
      </c>
      <c r="K217" s="34">
        <v>3</v>
      </c>
      <c r="L217" s="35">
        <v>5</v>
      </c>
      <c r="M217" s="41"/>
      <c r="N217" s="37"/>
      <c r="O217" s="38">
        <f t="shared" si="9"/>
        <v>5</v>
      </c>
      <c r="P217" s="39">
        <v>1</v>
      </c>
      <c r="Q217" s="40">
        <f t="shared" si="10"/>
        <v>4</v>
      </c>
      <c r="R217" s="10"/>
      <c r="S217" s="10"/>
    </row>
    <row r="218" spans="2:19" ht="33.75" x14ac:dyDescent="0.5">
      <c r="B218" s="29">
        <v>43089</v>
      </c>
      <c r="C218" s="30">
        <v>43089</v>
      </c>
      <c r="D218" s="31" t="s">
        <v>21</v>
      </c>
      <c r="E218" s="31">
        <v>44103103</v>
      </c>
      <c r="F218" s="32" t="s">
        <v>261</v>
      </c>
      <c r="G218" s="31" t="s">
        <v>26</v>
      </c>
      <c r="H218" s="42">
        <v>2808.4</v>
      </c>
      <c r="I218" s="33">
        <f t="shared" si="8"/>
        <v>14042</v>
      </c>
      <c r="J218" s="34">
        <v>9</v>
      </c>
      <c r="K218" s="34">
        <v>4</v>
      </c>
      <c r="L218" s="35">
        <v>5</v>
      </c>
      <c r="M218" s="41"/>
      <c r="N218" s="37"/>
      <c r="O218" s="38">
        <f t="shared" si="9"/>
        <v>5</v>
      </c>
      <c r="P218" s="39"/>
      <c r="Q218" s="40">
        <f t="shared" si="10"/>
        <v>5</v>
      </c>
      <c r="R218" s="10"/>
      <c r="S218" s="10"/>
    </row>
    <row r="219" spans="2:19" ht="33.75" x14ac:dyDescent="0.5">
      <c r="B219" s="29">
        <v>43089</v>
      </c>
      <c r="C219" s="30">
        <v>43089</v>
      </c>
      <c r="D219" s="31" t="s">
        <v>21</v>
      </c>
      <c r="E219" s="31">
        <v>44103103</v>
      </c>
      <c r="F219" s="32" t="s">
        <v>262</v>
      </c>
      <c r="G219" s="31" t="s">
        <v>26</v>
      </c>
      <c r="H219" s="42">
        <v>2808.4</v>
      </c>
      <c r="I219" s="33">
        <f t="shared" si="8"/>
        <v>14042</v>
      </c>
      <c r="J219" s="34">
        <v>9</v>
      </c>
      <c r="K219" s="34">
        <v>2</v>
      </c>
      <c r="L219" s="35">
        <v>5</v>
      </c>
      <c r="M219" s="41"/>
      <c r="N219" s="37"/>
      <c r="O219" s="38">
        <f t="shared" si="9"/>
        <v>5</v>
      </c>
      <c r="P219" s="39"/>
      <c r="Q219" s="40">
        <f t="shared" si="10"/>
        <v>5</v>
      </c>
      <c r="R219" s="10"/>
      <c r="S219" s="10"/>
    </row>
    <row r="220" spans="2:19" ht="33.75" x14ac:dyDescent="0.5">
      <c r="B220" s="29">
        <v>44328</v>
      </c>
      <c r="C220" s="30">
        <v>44328</v>
      </c>
      <c r="D220" s="31" t="s">
        <v>21</v>
      </c>
      <c r="E220" s="31">
        <v>44103103</v>
      </c>
      <c r="F220" s="32" t="s">
        <v>263</v>
      </c>
      <c r="G220" s="31" t="s">
        <v>26</v>
      </c>
      <c r="H220" s="42">
        <v>2808.4</v>
      </c>
      <c r="I220" s="33">
        <f t="shared" ref="I220:I286" si="11">+L220*H220</f>
        <v>25275.600000000002</v>
      </c>
      <c r="J220" s="34">
        <v>14</v>
      </c>
      <c r="K220" s="34">
        <v>1</v>
      </c>
      <c r="L220" s="35">
        <v>9</v>
      </c>
      <c r="M220" s="41"/>
      <c r="N220" s="37"/>
      <c r="O220" s="38">
        <f t="shared" si="9"/>
        <v>9</v>
      </c>
      <c r="P220" s="39">
        <v>2</v>
      </c>
      <c r="Q220" s="40">
        <f t="shared" si="10"/>
        <v>7</v>
      </c>
      <c r="R220" s="10"/>
      <c r="S220" s="10"/>
    </row>
    <row r="221" spans="2:19" ht="33.75" x14ac:dyDescent="0.5">
      <c r="B221" s="29">
        <v>43594</v>
      </c>
      <c r="C221" s="30">
        <v>43594</v>
      </c>
      <c r="D221" s="31" t="s">
        <v>21</v>
      </c>
      <c r="E221" s="31">
        <v>44103103</v>
      </c>
      <c r="F221" s="32" t="s">
        <v>264</v>
      </c>
      <c r="G221" s="31" t="s">
        <v>26</v>
      </c>
      <c r="H221" s="42">
        <v>2800</v>
      </c>
      <c r="I221" s="33">
        <f t="shared" si="11"/>
        <v>14000</v>
      </c>
      <c r="J221" s="34">
        <v>5</v>
      </c>
      <c r="K221" s="34">
        <v>0</v>
      </c>
      <c r="L221" s="35">
        <v>5</v>
      </c>
      <c r="M221" s="41"/>
      <c r="N221" s="37"/>
      <c r="O221" s="38">
        <f t="shared" si="9"/>
        <v>5</v>
      </c>
      <c r="P221" s="39"/>
      <c r="Q221" s="40">
        <f t="shared" si="10"/>
        <v>5</v>
      </c>
      <c r="R221" s="10"/>
      <c r="S221" s="10"/>
    </row>
    <row r="222" spans="2:19" ht="33.75" x14ac:dyDescent="0.5">
      <c r="B222" s="29">
        <v>42984</v>
      </c>
      <c r="C222" s="30">
        <v>42984</v>
      </c>
      <c r="D222" s="31" t="s">
        <v>21</v>
      </c>
      <c r="E222" s="31">
        <v>44103103</v>
      </c>
      <c r="F222" s="32" t="s">
        <v>265</v>
      </c>
      <c r="G222" s="31" t="s">
        <v>26</v>
      </c>
      <c r="H222" s="42">
        <v>2100</v>
      </c>
      <c r="I222" s="33">
        <f t="shared" si="11"/>
        <v>0</v>
      </c>
      <c r="J222" s="34">
        <v>0</v>
      </c>
      <c r="K222" s="34">
        <v>0</v>
      </c>
      <c r="L222" s="35">
        <v>0</v>
      </c>
      <c r="M222" s="41"/>
      <c r="N222" s="37"/>
      <c r="O222" s="38">
        <f t="shared" si="9"/>
        <v>0</v>
      </c>
      <c r="P222" s="39"/>
      <c r="Q222" s="40">
        <f t="shared" si="10"/>
        <v>0</v>
      </c>
      <c r="R222" s="10"/>
      <c r="S222" s="10"/>
    </row>
    <row r="223" spans="2:19" ht="33.75" x14ac:dyDescent="0.5">
      <c r="B223" s="29">
        <v>42984</v>
      </c>
      <c r="C223" s="30">
        <v>42984</v>
      </c>
      <c r="D223" s="31" t="s">
        <v>21</v>
      </c>
      <c r="E223" s="31">
        <v>44103103</v>
      </c>
      <c r="F223" s="32" t="s">
        <v>266</v>
      </c>
      <c r="G223" s="31" t="s">
        <v>26</v>
      </c>
      <c r="H223" s="42">
        <v>2800</v>
      </c>
      <c r="I223" s="33">
        <f t="shared" si="11"/>
        <v>11200</v>
      </c>
      <c r="J223" s="34">
        <v>4</v>
      </c>
      <c r="K223" s="34">
        <v>0</v>
      </c>
      <c r="L223" s="35">
        <v>4</v>
      </c>
      <c r="M223" s="41"/>
      <c r="N223" s="37"/>
      <c r="O223" s="38">
        <f t="shared" si="9"/>
        <v>4</v>
      </c>
      <c r="P223" s="39"/>
      <c r="Q223" s="40">
        <f t="shared" si="10"/>
        <v>4</v>
      </c>
      <c r="R223" s="10"/>
      <c r="S223" s="10"/>
    </row>
    <row r="224" spans="2:19" ht="33.75" x14ac:dyDescent="0.5">
      <c r="B224" s="29">
        <v>42984</v>
      </c>
      <c r="C224" s="30">
        <v>42984</v>
      </c>
      <c r="D224" s="31" t="s">
        <v>21</v>
      </c>
      <c r="E224" s="31">
        <v>44103103</v>
      </c>
      <c r="F224" s="32" t="s">
        <v>267</v>
      </c>
      <c r="G224" s="31" t="s">
        <v>26</v>
      </c>
      <c r="H224" s="42">
        <v>3280</v>
      </c>
      <c r="I224" s="33">
        <f t="shared" si="11"/>
        <v>0</v>
      </c>
      <c r="J224" s="34">
        <v>0</v>
      </c>
      <c r="K224" s="34">
        <v>0</v>
      </c>
      <c r="L224" s="35">
        <v>0</v>
      </c>
      <c r="M224" s="41"/>
      <c r="N224" s="37"/>
      <c r="O224" s="38">
        <f t="shared" si="9"/>
        <v>0</v>
      </c>
      <c r="P224" s="39"/>
      <c r="Q224" s="40">
        <f t="shared" si="10"/>
        <v>0</v>
      </c>
      <c r="R224" s="10"/>
      <c r="S224" s="10"/>
    </row>
    <row r="225" spans="2:19" ht="33.75" x14ac:dyDescent="0.5">
      <c r="B225" s="29">
        <v>42984</v>
      </c>
      <c r="C225" s="30">
        <v>42984</v>
      </c>
      <c r="D225" s="31" t="s">
        <v>21</v>
      </c>
      <c r="E225" s="31">
        <v>44103103</v>
      </c>
      <c r="F225" s="32" t="s">
        <v>268</v>
      </c>
      <c r="G225" s="31" t="s">
        <v>26</v>
      </c>
      <c r="H225" s="42">
        <v>2500</v>
      </c>
      <c r="I225" s="33">
        <f t="shared" si="11"/>
        <v>2500</v>
      </c>
      <c r="J225" s="34">
        <v>1</v>
      </c>
      <c r="K225" s="34">
        <v>0</v>
      </c>
      <c r="L225" s="35">
        <v>1</v>
      </c>
      <c r="M225" s="41"/>
      <c r="N225" s="37"/>
      <c r="O225" s="38">
        <v>10</v>
      </c>
      <c r="P225" s="39"/>
      <c r="Q225" s="40">
        <f t="shared" si="10"/>
        <v>10</v>
      </c>
      <c r="R225" s="10"/>
      <c r="S225" s="10"/>
    </row>
    <row r="226" spans="2:19" ht="33.75" x14ac:dyDescent="0.5">
      <c r="B226" s="29">
        <v>42984</v>
      </c>
      <c r="C226" s="30">
        <v>42984</v>
      </c>
      <c r="D226" s="31" t="s">
        <v>21</v>
      </c>
      <c r="E226" s="31">
        <v>44103103</v>
      </c>
      <c r="F226" s="32" t="s">
        <v>269</v>
      </c>
      <c r="G226" s="31" t="s">
        <v>26</v>
      </c>
      <c r="H226" s="42">
        <v>3280</v>
      </c>
      <c r="I226" s="33">
        <f t="shared" si="11"/>
        <v>0</v>
      </c>
      <c r="J226" s="34">
        <v>0</v>
      </c>
      <c r="K226" s="34">
        <v>0</v>
      </c>
      <c r="L226" s="35">
        <v>0</v>
      </c>
      <c r="M226" s="41"/>
      <c r="N226" s="37"/>
      <c r="O226" s="38">
        <f t="shared" si="9"/>
        <v>0</v>
      </c>
      <c r="P226" s="39"/>
      <c r="Q226" s="40">
        <f t="shared" si="10"/>
        <v>0</v>
      </c>
      <c r="R226" s="10"/>
      <c r="S226" s="10"/>
    </row>
    <row r="227" spans="2:19" ht="33.75" x14ac:dyDescent="0.5">
      <c r="B227" s="29">
        <v>42984</v>
      </c>
      <c r="C227" s="30">
        <v>42984</v>
      </c>
      <c r="D227" s="31" t="s">
        <v>21</v>
      </c>
      <c r="E227" s="31">
        <v>44103103</v>
      </c>
      <c r="F227" s="32" t="s">
        <v>270</v>
      </c>
      <c r="G227" s="31" t="s">
        <v>26</v>
      </c>
      <c r="H227" s="42">
        <v>4224.59</v>
      </c>
      <c r="I227" s="33">
        <f t="shared" si="11"/>
        <v>63368.850000000006</v>
      </c>
      <c r="J227" s="34">
        <v>15</v>
      </c>
      <c r="K227" s="34">
        <v>0</v>
      </c>
      <c r="L227" s="35">
        <v>15</v>
      </c>
      <c r="M227" s="41"/>
      <c r="N227" s="37"/>
      <c r="O227" s="38">
        <f t="shared" si="9"/>
        <v>15</v>
      </c>
      <c r="P227" s="39"/>
      <c r="Q227" s="40">
        <f t="shared" si="10"/>
        <v>15</v>
      </c>
      <c r="R227" s="10"/>
      <c r="S227" s="10"/>
    </row>
    <row r="228" spans="2:19" ht="33.75" x14ac:dyDescent="0.5">
      <c r="B228" s="29">
        <v>42984</v>
      </c>
      <c r="C228" s="30">
        <v>42984</v>
      </c>
      <c r="D228" s="31" t="s">
        <v>21</v>
      </c>
      <c r="E228" s="31">
        <v>44103103</v>
      </c>
      <c r="F228" s="32" t="s">
        <v>271</v>
      </c>
      <c r="G228" s="31" t="s">
        <v>26</v>
      </c>
      <c r="H228" s="42">
        <v>5074</v>
      </c>
      <c r="I228" s="33">
        <f t="shared" si="11"/>
        <v>45666</v>
      </c>
      <c r="J228" s="34">
        <v>9</v>
      </c>
      <c r="K228" s="34">
        <v>0</v>
      </c>
      <c r="L228" s="35">
        <v>9</v>
      </c>
      <c r="M228" s="41"/>
      <c r="N228" s="37"/>
      <c r="O228" s="38">
        <f t="shared" si="9"/>
        <v>9</v>
      </c>
      <c r="P228" s="39"/>
      <c r="Q228" s="40">
        <f t="shared" si="10"/>
        <v>9</v>
      </c>
      <c r="R228" s="10"/>
      <c r="S228" s="10"/>
    </row>
    <row r="229" spans="2:19" ht="33.75" x14ac:dyDescent="0.5">
      <c r="B229" s="29">
        <v>42984</v>
      </c>
      <c r="C229" s="30">
        <v>42984</v>
      </c>
      <c r="D229" s="31" t="s">
        <v>21</v>
      </c>
      <c r="E229" s="31">
        <v>44103103</v>
      </c>
      <c r="F229" s="32" t="s">
        <v>272</v>
      </c>
      <c r="G229" s="31" t="s">
        <v>26</v>
      </c>
      <c r="H229" s="42">
        <v>5074</v>
      </c>
      <c r="I229" s="33">
        <f t="shared" si="11"/>
        <v>50740</v>
      </c>
      <c r="J229" s="34">
        <v>10</v>
      </c>
      <c r="K229" s="34">
        <v>0</v>
      </c>
      <c r="L229" s="35">
        <v>10</v>
      </c>
      <c r="M229" s="41"/>
      <c r="N229" s="37"/>
      <c r="O229" s="38">
        <f t="shared" si="9"/>
        <v>10</v>
      </c>
      <c r="P229" s="39"/>
      <c r="Q229" s="40">
        <f t="shared" si="10"/>
        <v>10</v>
      </c>
      <c r="R229" s="10"/>
      <c r="S229" s="10"/>
    </row>
    <row r="230" spans="2:19" ht="33.75" x14ac:dyDescent="0.5">
      <c r="B230" s="29">
        <v>42984</v>
      </c>
      <c r="C230" s="30">
        <v>42984</v>
      </c>
      <c r="D230" s="31" t="s">
        <v>21</v>
      </c>
      <c r="E230" s="31">
        <v>44103103</v>
      </c>
      <c r="F230" s="32" t="s">
        <v>273</v>
      </c>
      <c r="G230" s="31" t="s">
        <v>26</v>
      </c>
      <c r="H230" s="42">
        <v>4300</v>
      </c>
      <c r="I230" s="33">
        <f t="shared" si="11"/>
        <v>43000</v>
      </c>
      <c r="J230" s="34">
        <v>10</v>
      </c>
      <c r="K230" s="34">
        <v>0</v>
      </c>
      <c r="L230" s="35">
        <v>10</v>
      </c>
      <c r="M230" s="41"/>
      <c r="N230" s="37"/>
      <c r="O230" s="38">
        <f t="shared" si="9"/>
        <v>10</v>
      </c>
      <c r="P230" s="39"/>
      <c r="Q230" s="40">
        <f t="shared" si="10"/>
        <v>10</v>
      </c>
      <c r="R230" s="10"/>
      <c r="S230" s="10"/>
    </row>
    <row r="231" spans="2:19" ht="33.75" x14ac:dyDescent="0.5">
      <c r="B231" s="29">
        <v>42558</v>
      </c>
      <c r="C231" s="30">
        <v>42558</v>
      </c>
      <c r="D231" s="31" t="s">
        <v>21</v>
      </c>
      <c r="E231" s="31">
        <v>44103103</v>
      </c>
      <c r="F231" s="32" t="s">
        <v>274</v>
      </c>
      <c r="G231" s="31" t="s">
        <v>26</v>
      </c>
      <c r="H231" s="42">
        <v>3630</v>
      </c>
      <c r="I231" s="33">
        <f t="shared" si="11"/>
        <v>0</v>
      </c>
      <c r="J231" s="34">
        <v>0</v>
      </c>
      <c r="K231" s="34">
        <v>0</v>
      </c>
      <c r="L231" s="35">
        <v>0</v>
      </c>
      <c r="M231" s="41"/>
      <c r="N231" s="37"/>
      <c r="O231" s="38">
        <f t="shared" si="9"/>
        <v>0</v>
      </c>
      <c r="P231" s="39"/>
      <c r="Q231" s="40">
        <f t="shared" si="10"/>
        <v>0</v>
      </c>
      <c r="R231" s="10"/>
      <c r="S231" s="10"/>
    </row>
    <row r="232" spans="2:19" ht="33.75" x14ac:dyDescent="0.5">
      <c r="B232" s="29">
        <v>42840</v>
      </c>
      <c r="C232" s="30">
        <v>42840</v>
      </c>
      <c r="D232" s="31" t="s">
        <v>21</v>
      </c>
      <c r="E232" s="31">
        <v>44103103</v>
      </c>
      <c r="F232" s="32" t="s">
        <v>275</v>
      </c>
      <c r="G232" s="31" t="s">
        <v>26</v>
      </c>
      <c r="H232" s="42">
        <v>8230</v>
      </c>
      <c r="I232" s="33">
        <f t="shared" si="11"/>
        <v>0</v>
      </c>
      <c r="J232" s="34">
        <v>0</v>
      </c>
      <c r="K232" s="34">
        <v>0</v>
      </c>
      <c r="L232" s="35">
        <v>0</v>
      </c>
      <c r="M232" s="41"/>
      <c r="N232" s="37"/>
      <c r="O232" s="38">
        <f t="shared" si="9"/>
        <v>0</v>
      </c>
      <c r="P232" s="39"/>
      <c r="Q232" s="40">
        <f t="shared" si="10"/>
        <v>0</v>
      </c>
      <c r="R232" s="10"/>
      <c r="S232" s="10"/>
    </row>
    <row r="233" spans="2:19" ht="33.75" x14ac:dyDescent="0.5">
      <c r="B233" s="29">
        <v>42984</v>
      </c>
      <c r="C233" s="30">
        <v>42984</v>
      </c>
      <c r="D233" s="31" t="s">
        <v>21</v>
      </c>
      <c r="E233" s="31">
        <v>44103103</v>
      </c>
      <c r="F233" s="32" t="s">
        <v>276</v>
      </c>
      <c r="G233" s="31" t="s">
        <v>26</v>
      </c>
      <c r="H233" s="42">
        <v>1800</v>
      </c>
      <c r="I233" s="33">
        <f t="shared" si="11"/>
        <v>0</v>
      </c>
      <c r="J233" s="34">
        <v>0</v>
      </c>
      <c r="K233" s="34">
        <v>0</v>
      </c>
      <c r="L233" s="35">
        <v>0</v>
      </c>
      <c r="M233" s="41"/>
      <c r="N233" s="37"/>
      <c r="O233" s="38">
        <f t="shared" si="9"/>
        <v>0</v>
      </c>
      <c r="P233" s="39"/>
      <c r="Q233" s="40">
        <f t="shared" si="10"/>
        <v>0</v>
      </c>
      <c r="R233" s="10"/>
      <c r="S233" s="10"/>
    </row>
    <row r="234" spans="2:19" ht="33.75" x14ac:dyDescent="0.5">
      <c r="B234" s="29">
        <v>43035</v>
      </c>
      <c r="C234" s="30">
        <v>43035</v>
      </c>
      <c r="D234" s="31" t="s">
        <v>21</v>
      </c>
      <c r="E234" s="31">
        <v>44103103</v>
      </c>
      <c r="F234" s="32" t="s">
        <v>277</v>
      </c>
      <c r="G234" s="31" t="s">
        <v>26</v>
      </c>
      <c r="H234" s="42">
        <v>2194</v>
      </c>
      <c r="I234" s="33">
        <f t="shared" si="11"/>
        <v>0</v>
      </c>
      <c r="J234" s="34">
        <v>0</v>
      </c>
      <c r="K234" s="34">
        <v>0</v>
      </c>
      <c r="L234" s="35">
        <v>0</v>
      </c>
      <c r="M234" s="41"/>
      <c r="N234" s="37"/>
      <c r="O234" s="38">
        <f t="shared" si="9"/>
        <v>0</v>
      </c>
      <c r="P234" s="39"/>
      <c r="Q234" s="40">
        <f t="shared" si="10"/>
        <v>0</v>
      </c>
      <c r="R234" s="10"/>
      <c r="S234" s="10"/>
    </row>
    <row r="235" spans="2:19" ht="33.75" x14ac:dyDescent="0.5">
      <c r="B235" s="29">
        <v>43035</v>
      </c>
      <c r="C235" s="30">
        <v>43035</v>
      </c>
      <c r="D235" s="31" t="s">
        <v>21</v>
      </c>
      <c r="E235" s="31">
        <v>44103103</v>
      </c>
      <c r="F235" s="32" t="s">
        <v>278</v>
      </c>
      <c r="G235" s="31" t="s">
        <v>26</v>
      </c>
      <c r="H235" s="42">
        <v>2448</v>
      </c>
      <c r="I235" s="33">
        <f t="shared" si="11"/>
        <v>0</v>
      </c>
      <c r="J235" s="34">
        <v>0</v>
      </c>
      <c r="K235" s="34">
        <v>0</v>
      </c>
      <c r="L235" s="35">
        <v>0</v>
      </c>
      <c r="M235" s="41"/>
      <c r="N235" s="37"/>
      <c r="O235" s="38">
        <f t="shared" si="9"/>
        <v>0</v>
      </c>
      <c r="P235" s="39"/>
      <c r="Q235" s="40">
        <f t="shared" si="10"/>
        <v>0</v>
      </c>
      <c r="R235" s="10"/>
      <c r="S235" s="10"/>
    </row>
    <row r="236" spans="2:19" ht="33.75" x14ac:dyDescent="0.5">
      <c r="B236" s="29">
        <v>43035</v>
      </c>
      <c r="C236" s="30">
        <v>43035</v>
      </c>
      <c r="D236" s="31" t="s">
        <v>21</v>
      </c>
      <c r="E236" s="31">
        <v>44103103</v>
      </c>
      <c r="F236" s="32" t="s">
        <v>279</v>
      </c>
      <c r="G236" s="31" t="s">
        <v>26</v>
      </c>
      <c r="H236" s="42">
        <v>4250</v>
      </c>
      <c r="I236" s="33">
        <f t="shared" si="11"/>
        <v>0</v>
      </c>
      <c r="J236" s="34">
        <v>0</v>
      </c>
      <c r="K236" s="34">
        <v>0</v>
      </c>
      <c r="L236" s="35">
        <v>0</v>
      </c>
      <c r="M236" s="41"/>
      <c r="N236" s="37"/>
      <c r="O236" s="38">
        <f t="shared" si="9"/>
        <v>0</v>
      </c>
      <c r="P236" s="39"/>
      <c r="Q236" s="40">
        <f t="shared" si="10"/>
        <v>0</v>
      </c>
      <c r="R236" s="10"/>
      <c r="S236" s="10"/>
    </row>
    <row r="237" spans="2:19" ht="33.75" x14ac:dyDescent="0.5">
      <c r="B237" s="29">
        <v>42558</v>
      </c>
      <c r="C237" s="30">
        <v>42558</v>
      </c>
      <c r="D237" s="31" t="s">
        <v>21</v>
      </c>
      <c r="E237" s="31">
        <v>44103103</v>
      </c>
      <c r="F237" s="32" t="s">
        <v>280</v>
      </c>
      <c r="G237" s="31" t="s">
        <v>26</v>
      </c>
      <c r="H237" s="42">
        <v>4250</v>
      </c>
      <c r="I237" s="33">
        <f t="shared" si="11"/>
        <v>0</v>
      </c>
      <c r="J237" s="34">
        <v>0</v>
      </c>
      <c r="K237" s="34">
        <v>0</v>
      </c>
      <c r="L237" s="35">
        <v>0</v>
      </c>
      <c r="M237" s="41"/>
      <c r="N237" s="37"/>
      <c r="O237" s="38">
        <f t="shared" si="9"/>
        <v>0</v>
      </c>
      <c r="P237" s="39"/>
      <c r="Q237" s="40">
        <f t="shared" si="10"/>
        <v>0</v>
      </c>
      <c r="R237" s="10"/>
      <c r="S237" s="10"/>
    </row>
    <row r="238" spans="2:19" ht="33.75" x14ac:dyDescent="0.5">
      <c r="B238" s="29">
        <v>42983</v>
      </c>
      <c r="C238" s="30">
        <v>42983</v>
      </c>
      <c r="D238" s="31" t="s">
        <v>21</v>
      </c>
      <c r="E238" s="31">
        <v>44103103</v>
      </c>
      <c r="F238" s="32" t="s">
        <v>281</v>
      </c>
      <c r="G238" s="31" t="s">
        <v>26</v>
      </c>
      <c r="H238" s="42">
        <v>3630</v>
      </c>
      <c r="I238" s="33">
        <f t="shared" si="11"/>
        <v>0</v>
      </c>
      <c r="J238" s="34">
        <v>0</v>
      </c>
      <c r="K238" s="34">
        <v>0</v>
      </c>
      <c r="L238" s="35">
        <v>0</v>
      </c>
      <c r="M238" s="41"/>
      <c r="N238" s="37"/>
      <c r="O238" s="38">
        <f t="shared" si="9"/>
        <v>0</v>
      </c>
      <c r="P238" s="39"/>
      <c r="Q238" s="40">
        <f t="shared" si="10"/>
        <v>0</v>
      </c>
      <c r="R238" s="10"/>
      <c r="S238" s="10"/>
    </row>
    <row r="239" spans="2:19" ht="33.75" x14ac:dyDescent="0.5">
      <c r="B239" s="29">
        <v>43472</v>
      </c>
      <c r="C239" s="30">
        <v>43472</v>
      </c>
      <c r="D239" s="31" t="s">
        <v>21</v>
      </c>
      <c r="E239" s="31">
        <v>44103103</v>
      </c>
      <c r="F239" s="32" t="s">
        <v>282</v>
      </c>
      <c r="G239" s="31" t="s">
        <v>26</v>
      </c>
      <c r="H239" s="42">
        <v>6834</v>
      </c>
      <c r="I239" s="33">
        <f t="shared" si="11"/>
        <v>20502</v>
      </c>
      <c r="J239" s="34">
        <v>3</v>
      </c>
      <c r="K239" s="34">
        <v>0</v>
      </c>
      <c r="L239" s="35">
        <v>3</v>
      </c>
      <c r="M239" s="41"/>
      <c r="N239" s="37"/>
      <c r="O239" s="38">
        <f t="shared" si="9"/>
        <v>3</v>
      </c>
      <c r="P239" s="39"/>
      <c r="Q239" s="40">
        <f t="shared" si="10"/>
        <v>3</v>
      </c>
      <c r="R239" s="10"/>
      <c r="S239" s="10"/>
    </row>
    <row r="240" spans="2:19" ht="33.75" x14ac:dyDescent="0.5">
      <c r="B240" s="29">
        <v>44761</v>
      </c>
      <c r="C240" s="30">
        <v>44335</v>
      </c>
      <c r="D240" s="31" t="s">
        <v>21</v>
      </c>
      <c r="E240" s="31">
        <v>44103103</v>
      </c>
      <c r="F240" s="32" t="s">
        <v>283</v>
      </c>
      <c r="G240" s="31" t="s">
        <v>26</v>
      </c>
      <c r="H240" s="42">
        <v>3339</v>
      </c>
      <c r="I240" s="33">
        <f t="shared" si="11"/>
        <v>3339</v>
      </c>
      <c r="J240" s="34">
        <v>2</v>
      </c>
      <c r="K240" s="34">
        <v>1</v>
      </c>
      <c r="L240" s="35">
        <v>1</v>
      </c>
      <c r="M240" s="41"/>
      <c r="N240" s="37"/>
      <c r="O240" s="38">
        <f t="shared" si="9"/>
        <v>1</v>
      </c>
      <c r="P240" s="39">
        <v>1</v>
      </c>
      <c r="Q240" s="40">
        <f t="shared" si="10"/>
        <v>0</v>
      </c>
      <c r="R240" s="10"/>
      <c r="S240" s="10"/>
    </row>
    <row r="241" spans="2:20" ht="33.75" x14ac:dyDescent="0.5">
      <c r="B241" s="29">
        <v>44396</v>
      </c>
      <c r="C241" s="30">
        <v>44328</v>
      </c>
      <c r="D241" s="31" t="s">
        <v>21</v>
      </c>
      <c r="E241" s="31">
        <v>44103103</v>
      </c>
      <c r="F241" s="32" t="s">
        <v>284</v>
      </c>
      <c r="G241" s="31" t="s">
        <v>26</v>
      </c>
      <c r="H241" s="42">
        <v>4016.78</v>
      </c>
      <c r="I241" s="33">
        <f t="shared" si="11"/>
        <v>16067.12</v>
      </c>
      <c r="J241" s="34">
        <v>4</v>
      </c>
      <c r="K241" s="34">
        <v>0</v>
      </c>
      <c r="L241" s="35">
        <v>4</v>
      </c>
      <c r="M241" s="41"/>
      <c r="N241" s="37"/>
      <c r="O241" s="38">
        <f t="shared" si="9"/>
        <v>4</v>
      </c>
      <c r="P241" s="39">
        <v>1</v>
      </c>
      <c r="Q241" s="40">
        <f t="shared" si="10"/>
        <v>3</v>
      </c>
      <c r="R241" s="10"/>
      <c r="S241" s="10"/>
    </row>
    <row r="242" spans="2:20" ht="33.75" x14ac:dyDescent="0.5">
      <c r="B242" s="29">
        <v>44328</v>
      </c>
      <c r="C242" s="30">
        <v>44328</v>
      </c>
      <c r="D242" s="31" t="s">
        <v>21</v>
      </c>
      <c r="E242" s="31">
        <v>44103103</v>
      </c>
      <c r="F242" s="32" t="s">
        <v>285</v>
      </c>
      <c r="G242" s="31" t="s">
        <v>26</v>
      </c>
      <c r="H242" s="42">
        <v>5499.98</v>
      </c>
      <c r="I242" s="33">
        <f t="shared" si="11"/>
        <v>16499.939999999999</v>
      </c>
      <c r="J242" s="34">
        <v>3</v>
      </c>
      <c r="K242" s="34">
        <v>0</v>
      </c>
      <c r="L242" s="35">
        <v>3</v>
      </c>
      <c r="M242" s="41"/>
      <c r="N242" s="37"/>
      <c r="O242" s="38">
        <f t="shared" si="9"/>
        <v>3</v>
      </c>
      <c r="P242" s="39">
        <v>1</v>
      </c>
      <c r="Q242" s="40">
        <f t="shared" si="10"/>
        <v>2</v>
      </c>
      <c r="R242" s="10"/>
      <c r="S242" s="10"/>
    </row>
    <row r="243" spans="2:20" ht="33.75" x14ac:dyDescent="0.5">
      <c r="B243" s="29">
        <v>44328</v>
      </c>
      <c r="C243" s="30">
        <v>44328</v>
      </c>
      <c r="D243" s="31" t="s">
        <v>21</v>
      </c>
      <c r="E243" s="31">
        <v>44103103</v>
      </c>
      <c r="F243" s="32" t="s">
        <v>286</v>
      </c>
      <c r="G243" s="31" t="s">
        <v>26</v>
      </c>
      <c r="H243" s="42">
        <v>4016.78</v>
      </c>
      <c r="I243" s="33">
        <f t="shared" si="11"/>
        <v>12050.34</v>
      </c>
      <c r="J243" s="34">
        <v>3</v>
      </c>
      <c r="K243" s="34">
        <v>0</v>
      </c>
      <c r="L243" s="35">
        <v>3</v>
      </c>
      <c r="M243" s="41"/>
      <c r="N243" s="37"/>
      <c r="O243" s="38">
        <f t="shared" si="9"/>
        <v>3</v>
      </c>
      <c r="P243" s="39"/>
      <c r="Q243" s="40">
        <f t="shared" si="10"/>
        <v>3</v>
      </c>
      <c r="R243" s="10"/>
      <c r="S243" s="10"/>
    </row>
    <row r="244" spans="2:20" ht="33.75" x14ac:dyDescent="0.5">
      <c r="B244" s="29">
        <v>44294</v>
      </c>
      <c r="C244" s="30">
        <v>44294</v>
      </c>
      <c r="D244" s="31" t="s">
        <v>21</v>
      </c>
      <c r="E244" s="31">
        <v>44103103</v>
      </c>
      <c r="F244" s="32" t="s">
        <v>287</v>
      </c>
      <c r="G244" s="31" t="s">
        <v>26</v>
      </c>
      <c r="H244" s="42">
        <v>7762</v>
      </c>
      <c r="I244" s="33">
        <f t="shared" si="11"/>
        <v>85382</v>
      </c>
      <c r="J244" s="34">
        <v>11</v>
      </c>
      <c r="K244" s="34">
        <v>0</v>
      </c>
      <c r="L244" s="35">
        <v>11</v>
      </c>
      <c r="M244" s="41"/>
      <c r="N244" s="37"/>
      <c r="O244" s="38">
        <f t="shared" si="9"/>
        <v>11</v>
      </c>
      <c r="P244" s="39"/>
      <c r="Q244" s="40">
        <f t="shared" si="10"/>
        <v>11</v>
      </c>
      <c r="R244" s="10"/>
      <c r="S244" s="10"/>
    </row>
    <row r="245" spans="2:20" ht="33.75" x14ac:dyDescent="0.5">
      <c r="B245" s="29">
        <v>44294</v>
      </c>
      <c r="C245" s="30">
        <v>44294</v>
      </c>
      <c r="D245" s="31" t="s">
        <v>21</v>
      </c>
      <c r="E245" s="31">
        <v>44103103</v>
      </c>
      <c r="F245" s="32" t="s">
        <v>288</v>
      </c>
      <c r="G245" s="31" t="s">
        <v>26</v>
      </c>
      <c r="H245" s="42">
        <v>7762</v>
      </c>
      <c r="I245" s="33">
        <f t="shared" si="11"/>
        <v>85382</v>
      </c>
      <c r="J245" s="34">
        <v>11</v>
      </c>
      <c r="K245" s="34">
        <v>0</v>
      </c>
      <c r="L245" s="35">
        <v>11</v>
      </c>
      <c r="M245" s="41"/>
      <c r="N245" s="37"/>
      <c r="O245" s="38">
        <f t="shared" si="9"/>
        <v>11</v>
      </c>
      <c r="P245" s="39">
        <v>1</v>
      </c>
      <c r="Q245" s="40">
        <f t="shared" si="10"/>
        <v>10</v>
      </c>
      <c r="R245" s="10"/>
      <c r="S245" s="10"/>
    </row>
    <row r="246" spans="2:20" ht="33.75" x14ac:dyDescent="0.5">
      <c r="B246" s="29">
        <v>44335</v>
      </c>
      <c r="C246" s="30">
        <v>44335</v>
      </c>
      <c r="D246" s="31" t="s">
        <v>21</v>
      </c>
      <c r="E246" s="31">
        <v>44103103</v>
      </c>
      <c r="F246" s="32" t="s">
        <v>289</v>
      </c>
      <c r="G246" s="31" t="s">
        <v>26</v>
      </c>
      <c r="H246" s="42">
        <v>5523</v>
      </c>
      <c r="I246" s="33">
        <f t="shared" si="11"/>
        <v>66276</v>
      </c>
      <c r="J246" s="34">
        <v>12</v>
      </c>
      <c r="K246" s="34">
        <v>0</v>
      </c>
      <c r="L246" s="35">
        <v>12</v>
      </c>
      <c r="M246" s="41"/>
      <c r="N246" s="37"/>
      <c r="O246" s="38">
        <f t="shared" si="9"/>
        <v>12</v>
      </c>
      <c r="P246" s="39"/>
      <c r="Q246" s="40">
        <v>7</v>
      </c>
      <c r="R246" s="10"/>
      <c r="S246" s="10"/>
    </row>
    <row r="247" spans="2:20" ht="33.75" x14ac:dyDescent="0.5">
      <c r="B247" s="29">
        <v>44294</v>
      </c>
      <c r="C247" s="30">
        <v>44294</v>
      </c>
      <c r="D247" s="31" t="s">
        <v>21</v>
      </c>
      <c r="E247" s="31">
        <v>44103103</v>
      </c>
      <c r="F247" s="32" t="s">
        <v>290</v>
      </c>
      <c r="G247" s="31" t="s">
        <v>26</v>
      </c>
      <c r="H247" s="42">
        <v>7762</v>
      </c>
      <c r="I247" s="33">
        <f t="shared" si="11"/>
        <v>85382</v>
      </c>
      <c r="J247" s="34">
        <v>11</v>
      </c>
      <c r="K247" s="34">
        <v>0</v>
      </c>
      <c r="L247" s="35">
        <v>11</v>
      </c>
      <c r="M247" s="41"/>
      <c r="N247" s="37"/>
      <c r="O247" s="38">
        <f t="shared" si="9"/>
        <v>11</v>
      </c>
      <c r="P247" s="39"/>
      <c r="Q247" s="40">
        <f t="shared" si="10"/>
        <v>11</v>
      </c>
      <c r="R247" s="10"/>
      <c r="S247" s="10"/>
    </row>
    <row r="248" spans="2:20" ht="33.75" x14ac:dyDescent="0.5">
      <c r="B248" s="29">
        <v>44097</v>
      </c>
      <c r="C248" s="30">
        <v>44097</v>
      </c>
      <c r="D248" s="31" t="s">
        <v>21</v>
      </c>
      <c r="E248" s="31">
        <v>44103103</v>
      </c>
      <c r="F248" s="32" t="s">
        <v>291</v>
      </c>
      <c r="G248" s="31" t="s">
        <v>26</v>
      </c>
      <c r="H248" s="42">
        <v>6000.01</v>
      </c>
      <c r="I248" s="33">
        <f t="shared" si="11"/>
        <v>18000.03</v>
      </c>
      <c r="J248" s="34">
        <v>3</v>
      </c>
      <c r="K248" s="34">
        <v>0</v>
      </c>
      <c r="L248" s="35">
        <v>3</v>
      </c>
      <c r="M248" s="41"/>
      <c r="N248" s="37"/>
      <c r="O248" s="38">
        <f t="shared" si="9"/>
        <v>3</v>
      </c>
      <c r="P248" s="39"/>
      <c r="Q248" s="40">
        <f t="shared" si="10"/>
        <v>3</v>
      </c>
      <c r="R248" s="10"/>
      <c r="S248" s="10"/>
      <c r="T248" s="43"/>
    </row>
    <row r="249" spans="2:20" ht="33.75" x14ac:dyDescent="0.5">
      <c r="B249" s="29">
        <v>44097</v>
      </c>
      <c r="C249" s="30" t="s">
        <v>292</v>
      </c>
      <c r="D249" s="31" t="s">
        <v>21</v>
      </c>
      <c r="E249" s="31">
        <v>44103103</v>
      </c>
      <c r="F249" s="32" t="s">
        <v>293</v>
      </c>
      <c r="G249" s="31" t="s">
        <v>26</v>
      </c>
      <c r="H249" s="42">
        <v>7390</v>
      </c>
      <c r="I249" s="33">
        <f t="shared" si="11"/>
        <v>29560</v>
      </c>
      <c r="J249" s="34">
        <v>4</v>
      </c>
      <c r="K249" s="34">
        <v>0</v>
      </c>
      <c r="L249" s="35">
        <v>4</v>
      </c>
      <c r="M249" s="41"/>
      <c r="N249" s="37"/>
      <c r="O249" s="38">
        <f t="shared" si="9"/>
        <v>4</v>
      </c>
      <c r="P249" s="39"/>
      <c r="Q249" s="40">
        <f t="shared" si="10"/>
        <v>4</v>
      </c>
      <c r="R249" s="10"/>
      <c r="S249" s="10"/>
      <c r="T249" s="43"/>
    </row>
    <row r="250" spans="2:20" ht="33.75" x14ac:dyDescent="0.5">
      <c r="B250" s="29">
        <v>44097</v>
      </c>
      <c r="C250" s="30">
        <v>44097</v>
      </c>
      <c r="D250" s="31" t="s">
        <v>21</v>
      </c>
      <c r="E250" s="31">
        <v>44103103</v>
      </c>
      <c r="F250" s="32" t="s">
        <v>294</v>
      </c>
      <c r="G250" s="31" t="s">
        <v>26</v>
      </c>
      <c r="H250" s="42">
        <v>4652.6400000000003</v>
      </c>
      <c r="I250" s="33">
        <f t="shared" si="11"/>
        <v>23263.200000000001</v>
      </c>
      <c r="J250" s="34">
        <v>11</v>
      </c>
      <c r="K250" s="34">
        <v>6</v>
      </c>
      <c r="L250" s="35">
        <v>5</v>
      </c>
      <c r="M250" s="41"/>
      <c r="N250" s="37">
        <v>15</v>
      </c>
      <c r="O250" s="38">
        <f t="shared" si="9"/>
        <v>20</v>
      </c>
      <c r="P250" s="39">
        <v>1</v>
      </c>
      <c r="Q250" s="40">
        <v>17</v>
      </c>
      <c r="R250" s="10"/>
      <c r="S250" s="10"/>
      <c r="T250" s="43"/>
    </row>
    <row r="251" spans="2:20" ht="33.75" x14ac:dyDescent="0.5">
      <c r="B251" s="29">
        <v>44294</v>
      </c>
      <c r="C251" s="30">
        <v>44294</v>
      </c>
      <c r="D251" s="31" t="s">
        <v>21</v>
      </c>
      <c r="E251" s="31">
        <v>44103103</v>
      </c>
      <c r="F251" s="32" t="s">
        <v>295</v>
      </c>
      <c r="G251" s="31" t="s">
        <v>26</v>
      </c>
      <c r="H251" s="42">
        <v>5006</v>
      </c>
      <c r="I251" s="33">
        <f t="shared" si="11"/>
        <v>30036</v>
      </c>
      <c r="J251" s="34">
        <v>9</v>
      </c>
      <c r="K251" s="34">
        <v>3</v>
      </c>
      <c r="L251" s="35">
        <v>6</v>
      </c>
      <c r="M251" s="41"/>
      <c r="N251" s="37"/>
      <c r="O251" s="38">
        <f t="shared" si="9"/>
        <v>6</v>
      </c>
      <c r="P251" s="39">
        <v>1</v>
      </c>
      <c r="Q251" s="40">
        <v>0</v>
      </c>
      <c r="R251" s="10"/>
      <c r="S251" s="10"/>
      <c r="T251" s="43"/>
    </row>
    <row r="252" spans="2:20" ht="33.75" x14ac:dyDescent="0.5">
      <c r="B252" s="29">
        <v>44097</v>
      </c>
      <c r="C252" s="30">
        <v>44097</v>
      </c>
      <c r="D252" s="31" t="s">
        <v>21</v>
      </c>
      <c r="E252" s="31">
        <v>44103103</v>
      </c>
      <c r="F252" s="32" t="s">
        <v>296</v>
      </c>
      <c r="G252" s="31" t="s">
        <v>26</v>
      </c>
      <c r="H252" s="42">
        <v>11000</v>
      </c>
      <c r="I252" s="33">
        <f t="shared" si="11"/>
        <v>0</v>
      </c>
      <c r="J252" s="34">
        <v>0</v>
      </c>
      <c r="K252" s="34">
        <v>0</v>
      </c>
      <c r="L252" s="35">
        <v>0</v>
      </c>
      <c r="M252" s="41"/>
      <c r="N252" s="37"/>
      <c r="O252" s="38">
        <f t="shared" si="9"/>
        <v>0</v>
      </c>
      <c r="P252" s="39"/>
      <c r="Q252" s="40">
        <f t="shared" si="10"/>
        <v>0</v>
      </c>
      <c r="R252" s="10"/>
      <c r="S252" s="10"/>
      <c r="T252" s="43"/>
    </row>
    <row r="253" spans="2:20" ht="33.75" x14ac:dyDescent="0.5">
      <c r="B253" s="29">
        <v>44097</v>
      </c>
      <c r="C253" s="30">
        <v>44097</v>
      </c>
      <c r="D253" s="31" t="s">
        <v>21</v>
      </c>
      <c r="E253" s="31">
        <v>44103103</v>
      </c>
      <c r="F253" s="32" t="s">
        <v>297</v>
      </c>
      <c r="G253" s="31" t="s">
        <v>26</v>
      </c>
      <c r="H253" s="42">
        <v>8250.01</v>
      </c>
      <c r="I253" s="33">
        <f t="shared" si="11"/>
        <v>8250.01</v>
      </c>
      <c r="J253" s="34">
        <v>2</v>
      </c>
      <c r="K253" s="34">
        <v>1</v>
      </c>
      <c r="L253" s="35">
        <v>1</v>
      </c>
      <c r="M253" s="41"/>
      <c r="N253" s="37"/>
      <c r="O253" s="38">
        <f t="shared" si="9"/>
        <v>1</v>
      </c>
      <c r="P253" s="39"/>
      <c r="Q253" s="40">
        <f t="shared" si="10"/>
        <v>1</v>
      </c>
      <c r="R253" s="10"/>
      <c r="S253" s="10"/>
      <c r="T253" s="43"/>
    </row>
    <row r="254" spans="2:20" ht="33.75" x14ac:dyDescent="0.5">
      <c r="B254" s="29">
        <v>44097</v>
      </c>
      <c r="C254" s="30">
        <v>44097</v>
      </c>
      <c r="D254" s="31" t="s">
        <v>21</v>
      </c>
      <c r="E254" s="31">
        <v>44103103</v>
      </c>
      <c r="F254" s="32" t="s">
        <v>298</v>
      </c>
      <c r="G254" s="31" t="s">
        <v>26</v>
      </c>
      <c r="H254" s="42">
        <v>8900</v>
      </c>
      <c r="I254" s="33">
        <f t="shared" si="11"/>
        <v>8900</v>
      </c>
      <c r="J254" s="34">
        <v>3</v>
      </c>
      <c r="K254" s="34">
        <v>2</v>
      </c>
      <c r="L254" s="35">
        <v>1</v>
      </c>
      <c r="M254" s="41"/>
      <c r="N254" s="37"/>
      <c r="O254" s="38">
        <f t="shared" si="9"/>
        <v>1</v>
      </c>
      <c r="P254" s="39"/>
      <c r="Q254" s="40">
        <f t="shared" si="10"/>
        <v>1</v>
      </c>
      <c r="R254" s="10"/>
      <c r="S254" s="10"/>
      <c r="T254" s="43"/>
    </row>
    <row r="255" spans="2:20" ht="33.75" x14ac:dyDescent="0.5">
      <c r="B255" s="29">
        <v>44097</v>
      </c>
      <c r="C255" s="30">
        <v>44097</v>
      </c>
      <c r="D255" s="31" t="s">
        <v>21</v>
      </c>
      <c r="E255" s="31">
        <v>44103103</v>
      </c>
      <c r="F255" s="32" t="s">
        <v>299</v>
      </c>
      <c r="G255" s="31" t="s">
        <v>26</v>
      </c>
      <c r="H255" s="42">
        <v>8900</v>
      </c>
      <c r="I255" s="33">
        <f t="shared" si="11"/>
        <v>17800</v>
      </c>
      <c r="J255" s="34">
        <v>3</v>
      </c>
      <c r="K255" s="34">
        <v>1</v>
      </c>
      <c r="L255" s="35">
        <v>2</v>
      </c>
      <c r="M255" s="41"/>
      <c r="N255" s="37"/>
      <c r="O255" s="38">
        <f t="shared" si="9"/>
        <v>2</v>
      </c>
      <c r="P255" s="39"/>
      <c r="Q255" s="40">
        <f t="shared" si="10"/>
        <v>2</v>
      </c>
      <c r="R255" s="10"/>
      <c r="S255" s="10"/>
      <c r="T255" s="43"/>
    </row>
    <row r="256" spans="2:20" ht="33.75" x14ac:dyDescent="0.5">
      <c r="B256" s="29">
        <v>44127</v>
      </c>
      <c r="C256" s="30">
        <v>44127</v>
      </c>
      <c r="D256" s="31" t="s">
        <v>21</v>
      </c>
      <c r="E256" s="31">
        <v>44103103</v>
      </c>
      <c r="F256" s="32" t="s">
        <v>300</v>
      </c>
      <c r="G256" s="31" t="s">
        <v>26</v>
      </c>
      <c r="H256" s="42">
        <v>8900</v>
      </c>
      <c r="I256" s="33">
        <f t="shared" si="11"/>
        <v>17800</v>
      </c>
      <c r="J256" s="34">
        <v>3</v>
      </c>
      <c r="K256" s="34">
        <v>1</v>
      </c>
      <c r="L256" s="35">
        <v>2</v>
      </c>
      <c r="M256" s="41"/>
      <c r="N256" s="37"/>
      <c r="O256" s="38">
        <f t="shared" si="9"/>
        <v>2</v>
      </c>
      <c r="P256" s="39"/>
      <c r="Q256" s="40">
        <f t="shared" si="10"/>
        <v>2</v>
      </c>
      <c r="R256" s="10"/>
      <c r="S256" s="10"/>
      <c r="T256" s="43"/>
    </row>
    <row r="257" spans="2:20" ht="33.75" x14ac:dyDescent="0.5">
      <c r="B257" s="29">
        <v>44690</v>
      </c>
      <c r="C257" s="30">
        <v>44690</v>
      </c>
      <c r="D257" s="31" t="s">
        <v>21</v>
      </c>
      <c r="E257" s="31" t="s">
        <v>21</v>
      </c>
      <c r="F257" s="32" t="s">
        <v>301</v>
      </c>
      <c r="G257" s="31" t="s">
        <v>26</v>
      </c>
      <c r="H257" s="42">
        <v>147.5</v>
      </c>
      <c r="I257" s="33">
        <v>0</v>
      </c>
      <c r="J257" s="34">
        <v>100</v>
      </c>
      <c r="K257" s="34">
        <v>100</v>
      </c>
      <c r="L257" s="35">
        <v>0</v>
      </c>
      <c r="M257" s="41"/>
      <c r="N257" s="37"/>
      <c r="O257" s="38">
        <f t="shared" si="9"/>
        <v>0</v>
      </c>
      <c r="P257" s="39"/>
      <c r="Q257" s="40">
        <f t="shared" si="10"/>
        <v>0</v>
      </c>
      <c r="R257" s="10"/>
      <c r="S257" s="10"/>
      <c r="T257" s="43"/>
    </row>
    <row r="258" spans="2:20" ht="33.75" x14ac:dyDescent="0.5">
      <c r="B258" s="29">
        <v>43132</v>
      </c>
      <c r="C258" s="30">
        <v>43132</v>
      </c>
      <c r="D258" s="31" t="s">
        <v>21</v>
      </c>
      <c r="E258" s="31">
        <v>47131831</v>
      </c>
      <c r="F258" s="32" t="s">
        <v>302</v>
      </c>
      <c r="G258" s="31" t="s">
        <v>303</v>
      </c>
      <c r="H258" s="42">
        <v>200</v>
      </c>
      <c r="I258" s="33">
        <f t="shared" si="11"/>
        <v>0</v>
      </c>
      <c r="J258" s="34">
        <v>4</v>
      </c>
      <c r="K258" s="34">
        <v>0</v>
      </c>
      <c r="L258" s="35">
        <v>0</v>
      </c>
      <c r="M258" s="41"/>
      <c r="N258" s="37"/>
      <c r="O258" s="38">
        <f t="shared" si="9"/>
        <v>0</v>
      </c>
      <c r="P258" s="39"/>
      <c r="Q258" s="40">
        <f t="shared" si="10"/>
        <v>0</v>
      </c>
      <c r="R258" s="10"/>
      <c r="S258" s="10"/>
      <c r="T258" s="43"/>
    </row>
    <row r="259" spans="2:20" ht="33.75" x14ac:dyDescent="0.5">
      <c r="B259" s="29">
        <v>45082</v>
      </c>
      <c r="C259" s="30">
        <v>45047</v>
      </c>
      <c r="D259" s="31" t="s">
        <v>21</v>
      </c>
      <c r="E259" s="31">
        <v>51102710</v>
      </c>
      <c r="F259" s="32" t="s">
        <v>304</v>
      </c>
      <c r="G259" s="31" t="s">
        <v>303</v>
      </c>
      <c r="H259" s="42" t="s">
        <v>305</v>
      </c>
      <c r="I259" s="33">
        <v>0</v>
      </c>
      <c r="J259" s="34">
        <v>12</v>
      </c>
      <c r="K259" s="34">
        <v>12</v>
      </c>
      <c r="L259" s="35">
        <v>0</v>
      </c>
      <c r="M259" s="41"/>
      <c r="N259" s="37"/>
      <c r="O259" s="38"/>
      <c r="P259" s="39"/>
      <c r="Q259" s="40"/>
      <c r="R259" s="10"/>
      <c r="S259" s="10"/>
      <c r="T259" s="43"/>
    </row>
    <row r="260" spans="2:20" ht="33.75" x14ac:dyDescent="0.5">
      <c r="B260" s="29">
        <v>45086</v>
      </c>
      <c r="C260" s="30">
        <v>45086</v>
      </c>
      <c r="D260" s="31" t="s">
        <v>21</v>
      </c>
      <c r="E260" s="31">
        <v>51102710</v>
      </c>
      <c r="F260" s="32" t="s">
        <v>306</v>
      </c>
      <c r="G260" s="31" t="s">
        <v>303</v>
      </c>
      <c r="H260" s="42" t="s">
        <v>307</v>
      </c>
      <c r="I260" s="33">
        <v>14845.45</v>
      </c>
      <c r="J260" s="34">
        <v>40</v>
      </c>
      <c r="K260" s="34">
        <v>3</v>
      </c>
      <c r="L260" s="35">
        <v>37</v>
      </c>
      <c r="M260" s="41"/>
      <c r="N260" s="37">
        <v>50</v>
      </c>
      <c r="O260" s="38">
        <f t="shared" si="9"/>
        <v>87</v>
      </c>
      <c r="P260" s="39">
        <v>78</v>
      </c>
      <c r="Q260" s="40">
        <v>106</v>
      </c>
      <c r="R260" s="10"/>
      <c r="S260" s="10"/>
      <c r="T260" s="43"/>
    </row>
    <row r="261" spans="2:20" ht="33.75" x14ac:dyDescent="0.5">
      <c r="B261" s="29">
        <v>42650</v>
      </c>
      <c r="C261" s="30">
        <v>42650</v>
      </c>
      <c r="D261" s="31" t="s">
        <v>21</v>
      </c>
      <c r="E261" s="31">
        <v>12191601</v>
      </c>
      <c r="F261" s="32" t="s">
        <v>308</v>
      </c>
      <c r="G261" s="31" t="s">
        <v>309</v>
      </c>
      <c r="H261" s="42">
        <v>177</v>
      </c>
      <c r="I261" s="33">
        <f t="shared" si="11"/>
        <v>1239</v>
      </c>
      <c r="J261" s="34">
        <v>48</v>
      </c>
      <c r="K261" s="34">
        <v>41</v>
      </c>
      <c r="L261" s="35">
        <v>7</v>
      </c>
      <c r="M261" s="41"/>
      <c r="N261" s="37"/>
      <c r="O261" s="38">
        <f t="shared" si="9"/>
        <v>7</v>
      </c>
      <c r="P261" s="39"/>
      <c r="Q261" s="40">
        <f t="shared" si="10"/>
        <v>7</v>
      </c>
      <c r="R261" s="10"/>
      <c r="S261" s="10"/>
      <c r="T261" s="43"/>
    </row>
    <row r="262" spans="2:20" ht="33.75" x14ac:dyDescent="0.5">
      <c r="B262" s="29">
        <v>45075</v>
      </c>
      <c r="C262" s="30">
        <v>45075</v>
      </c>
      <c r="D262" s="31" t="s">
        <v>21</v>
      </c>
      <c r="E262" s="31">
        <v>42141503</v>
      </c>
      <c r="F262" s="32" t="s">
        <v>310</v>
      </c>
      <c r="G262" s="31" t="s">
        <v>309</v>
      </c>
      <c r="H262" s="42">
        <v>16.48</v>
      </c>
      <c r="I262" s="33">
        <v>0</v>
      </c>
      <c r="J262" s="34">
        <v>20</v>
      </c>
      <c r="K262" s="34">
        <v>20</v>
      </c>
      <c r="L262" s="35">
        <v>0</v>
      </c>
      <c r="M262" s="41"/>
      <c r="N262" s="37"/>
      <c r="O262" s="38">
        <f t="shared" si="9"/>
        <v>0</v>
      </c>
      <c r="P262" s="39"/>
      <c r="Q262" s="40">
        <f t="shared" si="10"/>
        <v>0</v>
      </c>
      <c r="R262" s="10"/>
      <c r="S262" s="10"/>
      <c r="T262" s="43"/>
    </row>
    <row r="263" spans="2:20" ht="33.75" x14ac:dyDescent="0.5">
      <c r="B263" s="29">
        <v>43644</v>
      </c>
      <c r="C263" s="30">
        <v>43644</v>
      </c>
      <c r="D263" s="31" t="s">
        <v>21</v>
      </c>
      <c r="E263" s="31">
        <v>12191601</v>
      </c>
      <c r="F263" s="32" t="s">
        <v>311</v>
      </c>
      <c r="G263" s="31" t="s">
        <v>309</v>
      </c>
      <c r="H263" s="42">
        <v>177</v>
      </c>
      <c r="I263" s="33">
        <f t="shared" si="11"/>
        <v>0</v>
      </c>
      <c r="J263" s="34">
        <v>0</v>
      </c>
      <c r="K263" s="34">
        <v>0</v>
      </c>
      <c r="L263" s="35">
        <v>0</v>
      </c>
      <c r="M263" s="41"/>
      <c r="N263" s="37"/>
      <c r="O263" s="38">
        <f t="shared" si="9"/>
        <v>0</v>
      </c>
      <c r="P263" s="39"/>
      <c r="Q263" s="40">
        <f t="shared" si="10"/>
        <v>0</v>
      </c>
      <c r="R263" s="10"/>
      <c r="S263" s="10"/>
      <c r="T263" s="43"/>
    </row>
    <row r="264" spans="2:20" ht="33.75" x14ac:dyDescent="0.5">
      <c r="B264" s="29">
        <v>44155</v>
      </c>
      <c r="C264" s="30">
        <v>44155</v>
      </c>
      <c r="D264" s="31" t="s">
        <v>21</v>
      </c>
      <c r="E264" s="31">
        <v>12191601</v>
      </c>
      <c r="F264" s="32" t="s">
        <v>312</v>
      </c>
      <c r="G264" s="31" t="s">
        <v>26</v>
      </c>
      <c r="H264" s="42">
        <f>520*1.18</f>
        <v>613.6</v>
      </c>
      <c r="I264" s="33">
        <f t="shared" si="11"/>
        <v>0</v>
      </c>
      <c r="J264" s="34">
        <v>0</v>
      </c>
      <c r="K264" s="34">
        <v>0</v>
      </c>
      <c r="L264" s="35">
        <v>0</v>
      </c>
      <c r="M264" s="41"/>
      <c r="N264" s="37"/>
      <c r="O264" s="38">
        <f t="shared" si="9"/>
        <v>0</v>
      </c>
      <c r="P264" s="39"/>
      <c r="Q264" s="40">
        <f t="shared" si="10"/>
        <v>0</v>
      </c>
      <c r="R264" s="10"/>
      <c r="S264" s="10"/>
      <c r="T264" s="43"/>
    </row>
    <row r="265" spans="2:20" ht="33.75" x14ac:dyDescent="0.5">
      <c r="B265" s="29">
        <v>43907</v>
      </c>
      <c r="C265" s="30">
        <v>43907</v>
      </c>
      <c r="D265" s="31" t="s">
        <v>21</v>
      </c>
      <c r="E265" s="31">
        <v>12191601</v>
      </c>
      <c r="F265" s="32" t="s">
        <v>313</v>
      </c>
      <c r="G265" s="31" t="s">
        <v>303</v>
      </c>
      <c r="H265" s="42">
        <v>475</v>
      </c>
      <c r="I265" s="33">
        <f t="shared" si="11"/>
        <v>7600</v>
      </c>
      <c r="J265" s="34">
        <v>44</v>
      </c>
      <c r="K265" s="34">
        <v>28</v>
      </c>
      <c r="L265" s="35">
        <v>16</v>
      </c>
      <c r="M265" s="41"/>
      <c r="N265" s="37">
        <v>50</v>
      </c>
      <c r="O265" s="38">
        <f t="shared" si="9"/>
        <v>66</v>
      </c>
      <c r="P265" s="39"/>
      <c r="Q265" s="40">
        <v>147</v>
      </c>
      <c r="R265" s="10"/>
      <c r="S265" s="10"/>
      <c r="T265" s="43"/>
    </row>
    <row r="266" spans="2:20" ht="33.75" x14ac:dyDescent="0.5">
      <c r="B266" s="29">
        <v>43819</v>
      </c>
      <c r="C266" s="30">
        <v>43819</v>
      </c>
      <c r="D266" s="31" t="s">
        <v>21</v>
      </c>
      <c r="E266" s="31">
        <v>47131812</v>
      </c>
      <c r="F266" s="32" t="s">
        <v>314</v>
      </c>
      <c r="G266" s="31" t="s">
        <v>26</v>
      </c>
      <c r="H266" s="42">
        <v>245</v>
      </c>
      <c r="I266" s="33">
        <f t="shared" si="11"/>
        <v>4165</v>
      </c>
      <c r="J266" s="34">
        <v>17</v>
      </c>
      <c r="K266" s="34">
        <v>0</v>
      </c>
      <c r="L266" s="35">
        <v>17</v>
      </c>
      <c r="M266" s="41"/>
      <c r="N266" s="37"/>
      <c r="O266" s="38">
        <f t="shared" si="9"/>
        <v>17</v>
      </c>
      <c r="P266" s="39"/>
      <c r="Q266" s="40">
        <f t="shared" si="10"/>
        <v>17</v>
      </c>
      <c r="R266" s="10"/>
      <c r="S266" s="10"/>
      <c r="T266" s="43"/>
    </row>
    <row r="267" spans="2:20" ht="33.75" x14ac:dyDescent="0.5">
      <c r="B267" s="29">
        <v>45086</v>
      </c>
      <c r="C267" s="30">
        <v>45086</v>
      </c>
      <c r="D267" s="31" t="s">
        <v>21</v>
      </c>
      <c r="E267" s="31">
        <v>47131812</v>
      </c>
      <c r="F267" s="32" t="s">
        <v>315</v>
      </c>
      <c r="G267" s="31" t="s">
        <v>26</v>
      </c>
      <c r="H267" s="42">
        <v>115</v>
      </c>
      <c r="I267" s="33">
        <f t="shared" si="11"/>
        <v>4485</v>
      </c>
      <c r="J267" s="34">
        <v>148</v>
      </c>
      <c r="K267" s="34">
        <v>109</v>
      </c>
      <c r="L267" s="35">
        <v>39</v>
      </c>
      <c r="M267" s="41"/>
      <c r="N267" s="37">
        <v>25</v>
      </c>
      <c r="O267" s="38">
        <f t="shared" si="9"/>
        <v>64</v>
      </c>
      <c r="P267" s="39">
        <v>1</v>
      </c>
      <c r="Q267" s="40">
        <v>238</v>
      </c>
      <c r="R267" s="10"/>
      <c r="S267" s="10"/>
      <c r="T267" s="43"/>
    </row>
    <row r="268" spans="2:20" ht="33.75" x14ac:dyDescent="0.5">
      <c r="B268" s="29">
        <v>45086</v>
      </c>
      <c r="C268" s="30">
        <v>45086</v>
      </c>
      <c r="D268" s="31" t="s">
        <v>21</v>
      </c>
      <c r="E268" s="31">
        <v>47131812</v>
      </c>
      <c r="F268" s="32" t="s">
        <v>316</v>
      </c>
      <c r="G268" s="31" t="s">
        <v>26</v>
      </c>
      <c r="H268" s="42">
        <v>541</v>
      </c>
      <c r="I268" s="33">
        <f t="shared" si="11"/>
        <v>78445</v>
      </c>
      <c r="J268" s="34">
        <v>300</v>
      </c>
      <c r="K268" s="34">
        <v>155</v>
      </c>
      <c r="L268" s="35">
        <v>145</v>
      </c>
      <c r="M268" s="41"/>
      <c r="N268" s="37"/>
      <c r="O268" s="38">
        <f t="shared" si="9"/>
        <v>145</v>
      </c>
      <c r="P268" s="39"/>
      <c r="Q268" s="40">
        <v>32</v>
      </c>
      <c r="R268" s="10"/>
      <c r="S268" s="10"/>
      <c r="T268" s="43"/>
    </row>
    <row r="269" spans="2:20" ht="33.75" x14ac:dyDescent="0.5">
      <c r="B269" s="29">
        <v>45091</v>
      </c>
      <c r="C269" s="30">
        <v>45091</v>
      </c>
      <c r="D269" s="31" t="s">
        <v>21</v>
      </c>
      <c r="E269" s="31">
        <v>47131706</v>
      </c>
      <c r="F269" s="32" t="s">
        <v>317</v>
      </c>
      <c r="G269" s="31" t="s">
        <v>26</v>
      </c>
      <c r="H269" s="42">
        <v>976</v>
      </c>
      <c r="I269" s="33">
        <f t="shared" si="11"/>
        <v>21472</v>
      </c>
      <c r="J269" s="34">
        <v>28</v>
      </c>
      <c r="K269" s="34">
        <v>2</v>
      </c>
      <c r="L269" s="35">
        <v>22</v>
      </c>
      <c r="M269" s="41"/>
      <c r="N269" s="37"/>
      <c r="O269" s="38">
        <f t="shared" si="9"/>
        <v>22</v>
      </c>
      <c r="P269" s="39"/>
      <c r="Q269" s="40"/>
      <c r="R269" s="10"/>
      <c r="S269" s="10"/>
      <c r="T269" s="43"/>
    </row>
    <row r="270" spans="2:20" ht="33.75" x14ac:dyDescent="0.5">
      <c r="B270" s="29">
        <v>43537</v>
      </c>
      <c r="C270" s="30">
        <v>43537</v>
      </c>
      <c r="D270" s="31" t="s">
        <v>21</v>
      </c>
      <c r="E270" s="31">
        <v>47131805</v>
      </c>
      <c r="F270" s="32" t="s">
        <v>318</v>
      </c>
      <c r="G270" s="31" t="s">
        <v>26</v>
      </c>
      <c r="H270" s="42">
        <v>150</v>
      </c>
      <c r="I270" s="33">
        <f t="shared" si="11"/>
        <v>900</v>
      </c>
      <c r="J270" s="34">
        <v>12</v>
      </c>
      <c r="K270" s="34">
        <v>6</v>
      </c>
      <c r="L270" s="35">
        <v>6</v>
      </c>
      <c r="M270" s="41"/>
      <c r="N270" s="37"/>
      <c r="O270" s="38">
        <f t="shared" si="9"/>
        <v>6</v>
      </c>
      <c r="P270" s="39"/>
      <c r="Q270" s="40">
        <f t="shared" si="10"/>
        <v>6</v>
      </c>
      <c r="R270" s="10"/>
      <c r="S270" s="10"/>
      <c r="T270" s="43"/>
    </row>
    <row r="271" spans="2:20" ht="33.75" x14ac:dyDescent="0.5">
      <c r="B271" s="29">
        <v>44259</v>
      </c>
      <c r="C271" s="30">
        <v>44259</v>
      </c>
      <c r="D271" s="31" t="s">
        <v>21</v>
      </c>
      <c r="E271" s="31">
        <v>47131805</v>
      </c>
      <c r="F271" s="32" t="s">
        <v>319</v>
      </c>
      <c r="G271" s="31" t="s">
        <v>26</v>
      </c>
      <c r="H271" s="42">
        <v>35.99</v>
      </c>
      <c r="I271" s="33">
        <f t="shared" si="11"/>
        <v>215.94</v>
      </c>
      <c r="J271" s="34">
        <v>10</v>
      </c>
      <c r="K271" s="34">
        <v>4</v>
      </c>
      <c r="L271" s="35">
        <v>6</v>
      </c>
      <c r="M271" s="41"/>
      <c r="N271" s="37"/>
      <c r="O271" s="38">
        <f t="shared" si="9"/>
        <v>6</v>
      </c>
      <c r="P271" s="39"/>
      <c r="Q271" s="40">
        <v>9</v>
      </c>
      <c r="R271" s="10"/>
      <c r="S271" s="10"/>
      <c r="T271" s="43"/>
    </row>
    <row r="272" spans="2:20" ht="33.75" x14ac:dyDescent="0.5">
      <c r="B272" s="29">
        <v>43619</v>
      </c>
      <c r="C272" s="30">
        <v>43619</v>
      </c>
      <c r="D272" s="31" t="s">
        <v>21</v>
      </c>
      <c r="E272" s="31">
        <v>47131805</v>
      </c>
      <c r="F272" s="32" t="s">
        <v>320</v>
      </c>
      <c r="G272" s="31" t="s">
        <v>26</v>
      </c>
      <c r="H272" s="42">
        <v>53.1</v>
      </c>
      <c r="I272" s="33">
        <f t="shared" si="11"/>
        <v>424.8</v>
      </c>
      <c r="J272" s="34">
        <v>20</v>
      </c>
      <c r="K272" s="34">
        <v>12</v>
      </c>
      <c r="L272" s="35">
        <v>8</v>
      </c>
      <c r="M272" s="41"/>
      <c r="N272" s="37"/>
      <c r="O272" s="38">
        <f t="shared" si="9"/>
        <v>8</v>
      </c>
      <c r="P272" s="39"/>
      <c r="Q272" s="40">
        <v>0</v>
      </c>
      <c r="R272" s="10"/>
      <c r="S272" s="10"/>
      <c r="T272" s="43"/>
    </row>
    <row r="273" spans="2:20" ht="33.75" x14ac:dyDescent="0.5">
      <c r="B273" s="29">
        <v>44719</v>
      </c>
      <c r="C273" s="30">
        <v>44719</v>
      </c>
      <c r="D273" s="31" t="s">
        <v>21</v>
      </c>
      <c r="E273" s="31">
        <v>47131805</v>
      </c>
      <c r="F273" s="32" t="s">
        <v>321</v>
      </c>
      <c r="G273" s="31" t="s">
        <v>26</v>
      </c>
      <c r="H273" s="42">
        <v>383.5</v>
      </c>
      <c r="I273" s="33">
        <f t="shared" si="11"/>
        <v>5369</v>
      </c>
      <c r="J273" s="34">
        <v>33</v>
      </c>
      <c r="K273" s="34">
        <v>19</v>
      </c>
      <c r="L273" s="35">
        <v>14</v>
      </c>
      <c r="M273" s="41"/>
      <c r="N273" s="37"/>
      <c r="O273" s="38">
        <f t="shared" si="9"/>
        <v>14</v>
      </c>
      <c r="P273" s="39"/>
      <c r="Q273" s="40">
        <f t="shared" si="10"/>
        <v>14</v>
      </c>
      <c r="R273" s="10"/>
      <c r="S273" s="10"/>
      <c r="T273" s="43"/>
    </row>
    <row r="274" spans="2:20" ht="33.75" x14ac:dyDescent="0.5">
      <c r="B274" s="29">
        <v>42919</v>
      </c>
      <c r="C274" s="30">
        <v>42919</v>
      </c>
      <c r="D274" s="31" t="s">
        <v>21</v>
      </c>
      <c r="E274" s="31">
        <v>47131805</v>
      </c>
      <c r="F274" s="32" t="s">
        <v>322</v>
      </c>
      <c r="G274" s="31" t="s">
        <v>26</v>
      </c>
      <c r="H274" s="42">
        <v>835</v>
      </c>
      <c r="I274" s="33">
        <f t="shared" si="11"/>
        <v>17535</v>
      </c>
      <c r="J274" s="34">
        <v>21</v>
      </c>
      <c r="K274" s="34">
        <v>0</v>
      </c>
      <c r="L274" s="35">
        <v>21</v>
      </c>
      <c r="M274" s="41"/>
      <c r="N274" s="37"/>
      <c r="O274" s="38">
        <f t="shared" si="9"/>
        <v>21</v>
      </c>
      <c r="P274" s="39"/>
      <c r="Q274" s="40">
        <f t="shared" si="10"/>
        <v>21</v>
      </c>
      <c r="R274" s="10"/>
      <c r="S274" s="10"/>
      <c r="T274" s="43"/>
    </row>
    <row r="275" spans="2:20" ht="33.75" x14ac:dyDescent="0.5">
      <c r="B275" s="29">
        <v>43818</v>
      </c>
      <c r="C275" s="30">
        <v>43818</v>
      </c>
      <c r="D275" s="31" t="s">
        <v>21</v>
      </c>
      <c r="E275" s="31">
        <v>15121520</v>
      </c>
      <c r="F275" s="32" t="s">
        <v>323</v>
      </c>
      <c r="G275" s="31" t="s">
        <v>26</v>
      </c>
      <c r="H275" s="42">
        <v>903</v>
      </c>
      <c r="I275" s="33">
        <f t="shared" si="11"/>
        <v>2709</v>
      </c>
      <c r="J275" s="34">
        <v>11</v>
      </c>
      <c r="K275" s="34">
        <v>8</v>
      </c>
      <c r="L275" s="35">
        <v>3</v>
      </c>
      <c r="M275" s="41"/>
      <c r="N275" s="37"/>
      <c r="O275" s="38">
        <f t="shared" si="9"/>
        <v>3</v>
      </c>
      <c r="P275" s="39"/>
      <c r="Q275" s="40">
        <f t="shared" si="10"/>
        <v>3</v>
      </c>
      <c r="R275" s="10"/>
      <c r="S275" s="10"/>
      <c r="T275" s="43"/>
    </row>
    <row r="276" spans="2:20" ht="33.75" x14ac:dyDescent="0.5">
      <c r="B276" s="29">
        <v>43819</v>
      </c>
      <c r="C276" s="30">
        <v>43819</v>
      </c>
      <c r="D276" s="31" t="s">
        <v>21</v>
      </c>
      <c r="E276" s="31">
        <v>47131801</v>
      </c>
      <c r="F276" s="32" t="s">
        <v>324</v>
      </c>
      <c r="G276" s="31" t="s">
        <v>303</v>
      </c>
      <c r="H276" s="42">
        <v>200</v>
      </c>
      <c r="I276" s="33">
        <f t="shared" si="11"/>
        <v>0</v>
      </c>
      <c r="J276" s="34">
        <v>0</v>
      </c>
      <c r="K276" s="34">
        <v>0</v>
      </c>
      <c r="L276" s="35">
        <v>0</v>
      </c>
      <c r="M276" s="41"/>
      <c r="N276" s="37"/>
      <c r="O276" s="38">
        <f t="shared" si="9"/>
        <v>0</v>
      </c>
      <c r="P276" s="39"/>
      <c r="Q276" s="40">
        <f t="shared" si="10"/>
        <v>0</v>
      </c>
      <c r="R276" s="10"/>
      <c r="S276" s="10"/>
      <c r="T276" s="43"/>
    </row>
    <row r="277" spans="2:20" ht="33.75" x14ac:dyDescent="0.5">
      <c r="B277" s="29">
        <v>45091</v>
      </c>
      <c r="C277" s="30">
        <v>45091</v>
      </c>
      <c r="D277" s="31" t="s">
        <v>21</v>
      </c>
      <c r="E277" s="31">
        <v>47131803</v>
      </c>
      <c r="F277" s="32" t="s">
        <v>325</v>
      </c>
      <c r="G277" s="31" t="s">
        <v>303</v>
      </c>
      <c r="H277" s="42">
        <v>95</v>
      </c>
      <c r="I277" s="33">
        <f>+L277*H277</f>
        <v>6840</v>
      </c>
      <c r="J277" s="34">
        <v>75</v>
      </c>
      <c r="K277" s="34">
        <v>3</v>
      </c>
      <c r="L277" s="35">
        <v>72</v>
      </c>
      <c r="M277" s="41"/>
      <c r="N277" s="37"/>
      <c r="O277" s="38">
        <f t="shared" si="9"/>
        <v>72</v>
      </c>
      <c r="P277" s="39"/>
      <c r="Q277" s="40">
        <f t="shared" si="10"/>
        <v>72</v>
      </c>
      <c r="R277" s="10"/>
      <c r="S277" s="10"/>
      <c r="T277" s="43"/>
    </row>
    <row r="278" spans="2:20" ht="33.75" x14ac:dyDescent="0.5">
      <c r="B278" s="29">
        <v>45085</v>
      </c>
      <c r="C278" s="30">
        <v>45086</v>
      </c>
      <c r="D278" s="31" t="s">
        <v>21</v>
      </c>
      <c r="E278" s="31">
        <v>47131805</v>
      </c>
      <c r="F278" s="32" t="s">
        <v>326</v>
      </c>
      <c r="G278" s="31" t="s">
        <v>303</v>
      </c>
      <c r="H278" s="42">
        <v>171.61</v>
      </c>
      <c r="I278" s="33">
        <f t="shared" si="11"/>
        <v>1029.6600000000001</v>
      </c>
      <c r="J278" s="34">
        <v>6</v>
      </c>
      <c r="K278" s="34">
        <v>0</v>
      </c>
      <c r="L278" s="35">
        <v>6</v>
      </c>
      <c r="M278" s="41"/>
      <c r="N278" s="37"/>
      <c r="O278" s="38">
        <f t="shared" si="9"/>
        <v>6</v>
      </c>
      <c r="P278" s="39"/>
      <c r="Q278" s="40">
        <f t="shared" si="10"/>
        <v>6</v>
      </c>
      <c r="R278" s="10"/>
      <c r="S278" s="10"/>
      <c r="T278" s="43"/>
    </row>
    <row r="279" spans="2:20" ht="33.75" x14ac:dyDescent="0.5">
      <c r="B279" s="29">
        <v>45091</v>
      </c>
      <c r="C279" s="30">
        <v>45091</v>
      </c>
      <c r="D279" s="31" t="s">
        <v>21</v>
      </c>
      <c r="E279" s="31">
        <v>47131818</v>
      </c>
      <c r="F279" s="32" t="s">
        <v>327</v>
      </c>
      <c r="G279" s="31" t="s">
        <v>26</v>
      </c>
      <c r="H279" s="42">
        <v>389</v>
      </c>
      <c r="I279" s="33">
        <f t="shared" si="11"/>
        <v>5057</v>
      </c>
      <c r="J279" s="34">
        <v>24</v>
      </c>
      <c r="K279" s="34">
        <v>11</v>
      </c>
      <c r="L279" s="35">
        <v>13</v>
      </c>
      <c r="M279" s="41"/>
      <c r="N279" s="37"/>
      <c r="O279" s="38">
        <f t="shared" si="9"/>
        <v>13</v>
      </c>
      <c r="P279" s="39"/>
      <c r="Q279" s="40">
        <f t="shared" si="10"/>
        <v>13</v>
      </c>
      <c r="R279" s="10"/>
      <c r="S279" s="10"/>
      <c r="T279" s="43"/>
    </row>
    <row r="280" spans="2:20" ht="33.75" x14ac:dyDescent="0.5">
      <c r="B280" s="29">
        <v>45091</v>
      </c>
      <c r="C280" s="30">
        <v>45091</v>
      </c>
      <c r="D280" s="31" t="s">
        <v>21</v>
      </c>
      <c r="E280" s="31">
        <v>47131807</v>
      </c>
      <c r="F280" s="32" t="s">
        <v>328</v>
      </c>
      <c r="G280" s="31" t="s">
        <v>303</v>
      </c>
      <c r="H280" s="42">
        <v>62</v>
      </c>
      <c r="I280" s="33">
        <f t="shared" si="11"/>
        <v>4650</v>
      </c>
      <c r="J280" s="34">
        <v>75</v>
      </c>
      <c r="K280" s="34">
        <v>0</v>
      </c>
      <c r="L280" s="35">
        <v>75</v>
      </c>
      <c r="M280" s="41"/>
      <c r="N280" s="37">
        <v>50</v>
      </c>
      <c r="O280" s="38">
        <f t="shared" ref="O280:O350" si="12">+L280+N280</f>
        <v>125</v>
      </c>
      <c r="P280" s="39">
        <v>1</v>
      </c>
      <c r="Q280" s="40">
        <v>37</v>
      </c>
      <c r="R280" s="10"/>
      <c r="S280" s="10"/>
      <c r="T280" s="43"/>
    </row>
    <row r="281" spans="2:20" ht="33.75" x14ac:dyDescent="0.5">
      <c r="B281" s="29">
        <v>44720</v>
      </c>
      <c r="C281" s="30">
        <v>44720</v>
      </c>
      <c r="D281" s="31" t="s">
        <v>21</v>
      </c>
      <c r="E281" s="31">
        <v>47131803</v>
      </c>
      <c r="F281" s="32" t="s">
        <v>329</v>
      </c>
      <c r="G281" s="31" t="s">
        <v>37</v>
      </c>
      <c r="H281" s="42">
        <v>111.39</v>
      </c>
      <c r="I281" s="33">
        <v>335</v>
      </c>
      <c r="J281" s="34">
        <v>15</v>
      </c>
      <c r="K281" s="34">
        <v>12</v>
      </c>
      <c r="L281" s="35">
        <v>3</v>
      </c>
      <c r="M281" s="41"/>
      <c r="N281" s="37"/>
      <c r="O281" s="38"/>
      <c r="P281" s="39"/>
      <c r="Q281" s="40"/>
      <c r="R281" s="10"/>
      <c r="S281" s="10"/>
      <c r="T281" s="43"/>
    </row>
    <row r="282" spans="2:20" ht="30.75" customHeight="1" x14ac:dyDescent="0.5">
      <c r="B282" s="29">
        <v>44727</v>
      </c>
      <c r="C282" s="30">
        <v>44727</v>
      </c>
      <c r="D282" s="31" t="s">
        <v>21</v>
      </c>
      <c r="E282" s="31">
        <v>47131803</v>
      </c>
      <c r="F282" s="32" t="s">
        <v>330</v>
      </c>
      <c r="G282" s="31" t="s">
        <v>37</v>
      </c>
      <c r="H282" s="42">
        <v>94.4</v>
      </c>
      <c r="I282" s="33">
        <f t="shared" si="11"/>
        <v>1038.4000000000001</v>
      </c>
      <c r="J282" s="34">
        <v>15</v>
      </c>
      <c r="K282" s="34">
        <v>4</v>
      </c>
      <c r="L282" s="35">
        <v>11</v>
      </c>
      <c r="M282" s="41"/>
      <c r="N282" s="37"/>
      <c r="O282" s="38">
        <f t="shared" si="12"/>
        <v>11</v>
      </c>
      <c r="P282" s="39"/>
      <c r="Q282" s="40">
        <v>23</v>
      </c>
      <c r="R282" s="10"/>
      <c r="S282" s="10"/>
      <c r="T282" s="43"/>
    </row>
    <row r="283" spans="2:20" ht="30.75" customHeight="1" x14ac:dyDescent="0.5">
      <c r="B283" s="29">
        <v>45091</v>
      </c>
      <c r="C283" s="30">
        <v>45091</v>
      </c>
      <c r="D283" s="31" t="s">
        <v>228</v>
      </c>
      <c r="E283" s="31" t="s">
        <v>331</v>
      </c>
      <c r="F283" s="32" t="s">
        <v>332</v>
      </c>
      <c r="G283" s="31" t="s">
        <v>37</v>
      </c>
      <c r="H283" s="42">
        <v>166</v>
      </c>
      <c r="I283" s="33" t="s">
        <v>333</v>
      </c>
      <c r="J283" s="34">
        <v>24</v>
      </c>
      <c r="K283" s="34">
        <v>0</v>
      </c>
      <c r="L283" s="35">
        <v>24</v>
      </c>
      <c r="M283" s="41"/>
      <c r="N283" s="37"/>
      <c r="O283" s="38">
        <f t="shared" si="12"/>
        <v>24</v>
      </c>
      <c r="P283" s="39"/>
      <c r="Q283" s="40"/>
      <c r="R283" s="10"/>
      <c r="S283" s="10"/>
      <c r="T283" s="43"/>
    </row>
    <row r="284" spans="2:20" ht="33.75" x14ac:dyDescent="0.5">
      <c r="B284" s="29">
        <v>43948</v>
      </c>
      <c r="C284" s="30">
        <v>43948</v>
      </c>
      <c r="D284" s="31" t="s">
        <v>21</v>
      </c>
      <c r="E284" s="31">
        <v>47131602</v>
      </c>
      <c r="F284" s="32" t="s">
        <v>334</v>
      </c>
      <c r="G284" s="31" t="s">
        <v>26</v>
      </c>
      <c r="H284" s="42">
        <v>895</v>
      </c>
      <c r="I284" s="33">
        <f t="shared" si="11"/>
        <v>0</v>
      </c>
      <c r="J284" s="34">
        <v>0</v>
      </c>
      <c r="K284" s="34">
        <v>0</v>
      </c>
      <c r="L284" s="35">
        <v>0</v>
      </c>
      <c r="M284" s="41"/>
      <c r="N284" s="37"/>
      <c r="O284" s="38">
        <f t="shared" si="12"/>
        <v>0</v>
      </c>
      <c r="P284" s="39"/>
      <c r="Q284" s="40">
        <f t="shared" ref="Q284:Q342" si="13">+O284-P284</f>
        <v>0</v>
      </c>
      <c r="R284" s="10"/>
      <c r="S284" s="10"/>
      <c r="T284" s="43"/>
    </row>
    <row r="285" spans="2:20" ht="33.75" x14ac:dyDescent="0.5">
      <c r="B285" s="29">
        <v>43626</v>
      </c>
      <c r="C285" s="30">
        <v>43626</v>
      </c>
      <c r="D285" s="31" t="s">
        <v>21</v>
      </c>
      <c r="E285" s="31">
        <v>47131602</v>
      </c>
      <c r="F285" s="32" t="s">
        <v>335</v>
      </c>
      <c r="G285" s="31" t="s">
        <v>26</v>
      </c>
      <c r="H285" s="42">
        <v>625</v>
      </c>
      <c r="I285" s="33">
        <f t="shared" si="11"/>
        <v>625</v>
      </c>
      <c r="J285" s="34">
        <v>1</v>
      </c>
      <c r="K285" s="34">
        <v>0</v>
      </c>
      <c r="L285" s="35">
        <v>1</v>
      </c>
      <c r="M285" s="41"/>
      <c r="N285" s="37"/>
      <c r="O285" s="38">
        <f t="shared" si="12"/>
        <v>1</v>
      </c>
      <c r="P285" s="39"/>
      <c r="Q285" s="40">
        <f t="shared" si="13"/>
        <v>1</v>
      </c>
      <c r="R285" s="10"/>
      <c r="S285" s="10"/>
      <c r="T285" s="43"/>
    </row>
    <row r="286" spans="2:20" ht="33.75" x14ac:dyDescent="0.5">
      <c r="B286" s="29">
        <v>43644</v>
      </c>
      <c r="C286" s="30">
        <v>43644</v>
      </c>
      <c r="D286" s="31" t="s">
        <v>21</v>
      </c>
      <c r="E286" s="31">
        <v>47131602</v>
      </c>
      <c r="F286" s="32" t="s">
        <v>336</v>
      </c>
      <c r="G286" s="31" t="s">
        <v>26</v>
      </c>
      <c r="H286" s="42">
        <f>750*1.18</f>
        <v>885</v>
      </c>
      <c r="I286" s="33">
        <f t="shared" si="11"/>
        <v>6195</v>
      </c>
      <c r="J286" s="34">
        <v>14</v>
      </c>
      <c r="K286" s="34">
        <v>7</v>
      </c>
      <c r="L286" s="35">
        <v>7</v>
      </c>
      <c r="M286" s="41"/>
      <c r="N286" s="37"/>
      <c r="O286" s="38">
        <f t="shared" si="12"/>
        <v>7</v>
      </c>
      <c r="P286" s="39"/>
      <c r="Q286" s="40">
        <f t="shared" si="13"/>
        <v>7</v>
      </c>
      <c r="R286" s="10"/>
      <c r="S286" s="10"/>
      <c r="T286" s="43"/>
    </row>
    <row r="287" spans="2:20" ht="33.75" x14ac:dyDescent="0.5">
      <c r="B287" s="29">
        <v>44344</v>
      </c>
      <c r="C287" s="30">
        <v>44344</v>
      </c>
      <c r="D287" s="31" t="s">
        <v>21</v>
      </c>
      <c r="E287" s="31">
        <v>47131602</v>
      </c>
      <c r="F287" s="32" t="s">
        <v>337</v>
      </c>
      <c r="G287" s="31" t="s">
        <v>26</v>
      </c>
      <c r="H287" s="42">
        <v>395</v>
      </c>
      <c r="I287" s="33">
        <f t="shared" ref="I287:I350" si="14">+L287*H287</f>
        <v>0</v>
      </c>
      <c r="J287" s="34">
        <v>11</v>
      </c>
      <c r="K287" s="34">
        <v>11</v>
      </c>
      <c r="L287" s="35">
        <v>0</v>
      </c>
      <c r="M287" s="41"/>
      <c r="N287" s="37"/>
      <c r="O287" s="38">
        <f t="shared" si="12"/>
        <v>0</v>
      </c>
      <c r="P287" s="39">
        <v>1</v>
      </c>
      <c r="Q287" s="40">
        <v>26</v>
      </c>
      <c r="R287" s="10"/>
      <c r="S287" s="10"/>
      <c r="T287" s="43"/>
    </row>
    <row r="288" spans="2:20" ht="33.75" x14ac:dyDescent="0.5">
      <c r="B288" s="29">
        <v>43644</v>
      </c>
      <c r="C288" s="30">
        <v>43644</v>
      </c>
      <c r="D288" s="31" t="s">
        <v>21</v>
      </c>
      <c r="E288" s="31">
        <v>47131602</v>
      </c>
      <c r="F288" s="32" t="s">
        <v>338</v>
      </c>
      <c r="G288" s="31" t="s">
        <v>26</v>
      </c>
      <c r="H288" s="42">
        <v>700</v>
      </c>
      <c r="I288" s="33">
        <f t="shared" si="14"/>
        <v>4900</v>
      </c>
      <c r="J288" s="34">
        <v>16</v>
      </c>
      <c r="K288" s="34">
        <v>9</v>
      </c>
      <c r="L288" s="35">
        <v>7</v>
      </c>
      <c r="M288" s="41"/>
      <c r="N288" s="37"/>
      <c r="O288" s="38">
        <f t="shared" si="12"/>
        <v>7</v>
      </c>
      <c r="P288" s="39"/>
      <c r="Q288" s="40">
        <f t="shared" si="13"/>
        <v>7</v>
      </c>
      <c r="R288" s="10"/>
      <c r="S288" s="10"/>
      <c r="T288" s="43"/>
    </row>
    <row r="289" spans="2:20" ht="33.75" x14ac:dyDescent="0.5">
      <c r="B289" s="29">
        <v>43619</v>
      </c>
      <c r="C289" s="30">
        <v>43619</v>
      </c>
      <c r="D289" s="31" t="s">
        <v>21</v>
      </c>
      <c r="E289" s="31">
        <v>47131602</v>
      </c>
      <c r="F289" s="32" t="s">
        <v>339</v>
      </c>
      <c r="G289" s="31" t="s">
        <v>26</v>
      </c>
      <c r="H289" s="42">
        <f>1350*1.18</f>
        <v>1593</v>
      </c>
      <c r="I289" s="33">
        <f t="shared" si="14"/>
        <v>3186</v>
      </c>
      <c r="J289" s="34">
        <v>4</v>
      </c>
      <c r="K289" s="34">
        <v>2</v>
      </c>
      <c r="L289" s="35">
        <v>2</v>
      </c>
      <c r="M289" s="41"/>
      <c r="N289" s="37"/>
      <c r="O289" s="38">
        <f t="shared" si="12"/>
        <v>2</v>
      </c>
      <c r="P289" s="39"/>
      <c r="Q289" s="40">
        <f t="shared" si="13"/>
        <v>2</v>
      </c>
      <c r="R289" s="10"/>
      <c r="S289" s="10"/>
      <c r="T289" s="43"/>
    </row>
    <row r="290" spans="2:20" ht="33.75" x14ac:dyDescent="0.5">
      <c r="B290" s="29">
        <v>43819</v>
      </c>
      <c r="C290" s="30">
        <v>43819</v>
      </c>
      <c r="D290" s="31" t="s">
        <v>21</v>
      </c>
      <c r="E290" s="31">
        <v>47131602</v>
      </c>
      <c r="F290" s="32" t="s">
        <v>340</v>
      </c>
      <c r="G290" s="31" t="s">
        <v>26</v>
      </c>
      <c r="H290" s="42">
        <f>1580*1.18</f>
        <v>1864.3999999999999</v>
      </c>
      <c r="I290" s="33">
        <f t="shared" si="14"/>
        <v>16779.599999999999</v>
      </c>
      <c r="J290" s="34">
        <v>9</v>
      </c>
      <c r="K290" s="34">
        <v>0</v>
      </c>
      <c r="L290" s="35">
        <v>9</v>
      </c>
      <c r="M290" s="41"/>
      <c r="N290" s="37"/>
      <c r="O290" s="38">
        <f t="shared" si="12"/>
        <v>9</v>
      </c>
      <c r="P290" s="39"/>
      <c r="Q290" s="40">
        <f t="shared" si="13"/>
        <v>9</v>
      </c>
      <c r="R290" s="10"/>
      <c r="S290" s="10"/>
      <c r="T290" s="43"/>
    </row>
    <row r="291" spans="2:20" ht="33.75" x14ac:dyDescent="0.5">
      <c r="B291" s="29">
        <v>43467</v>
      </c>
      <c r="C291" s="30">
        <v>43467</v>
      </c>
      <c r="D291" s="31" t="s">
        <v>21</v>
      </c>
      <c r="E291" s="31">
        <v>47131604</v>
      </c>
      <c r="F291" s="32" t="s">
        <v>341</v>
      </c>
      <c r="G291" s="31" t="s">
        <v>26</v>
      </c>
      <c r="H291" s="42">
        <v>550</v>
      </c>
      <c r="I291" s="33">
        <f t="shared" si="14"/>
        <v>17600</v>
      </c>
      <c r="J291" s="34">
        <v>32</v>
      </c>
      <c r="K291" s="34">
        <v>0</v>
      </c>
      <c r="L291" s="35">
        <v>32</v>
      </c>
      <c r="M291" s="41"/>
      <c r="N291" s="37"/>
      <c r="O291" s="38">
        <f t="shared" si="12"/>
        <v>32</v>
      </c>
      <c r="P291" s="39"/>
      <c r="Q291" s="40">
        <f t="shared" si="13"/>
        <v>32</v>
      </c>
      <c r="R291" s="10"/>
      <c r="S291" s="10"/>
      <c r="T291" s="43"/>
    </row>
    <row r="292" spans="2:20" ht="33.75" x14ac:dyDescent="0.5">
      <c r="B292" s="29">
        <v>45091</v>
      </c>
      <c r="C292" s="30">
        <v>45091</v>
      </c>
      <c r="D292" s="31" t="s">
        <v>21</v>
      </c>
      <c r="E292" s="31">
        <v>47131604</v>
      </c>
      <c r="F292" s="32" t="s">
        <v>342</v>
      </c>
      <c r="G292" s="31" t="s">
        <v>26</v>
      </c>
      <c r="H292" s="42">
        <v>130</v>
      </c>
      <c r="I292" s="33">
        <f t="shared" si="14"/>
        <v>8450</v>
      </c>
      <c r="J292" s="34">
        <v>68</v>
      </c>
      <c r="K292" s="34">
        <v>3</v>
      </c>
      <c r="L292" s="35">
        <v>65</v>
      </c>
      <c r="M292" s="41"/>
      <c r="N292" s="37"/>
      <c r="O292" s="38">
        <f t="shared" si="12"/>
        <v>65</v>
      </c>
      <c r="P292" s="39"/>
      <c r="Q292" s="40">
        <v>121</v>
      </c>
      <c r="R292" s="10"/>
      <c r="S292" s="10"/>
      <c r="T292" s="43"/>
    </row>
    <row r="293" spans="2:20" ht="33.75" x14ac:dyDescent="0.5">
      <c r="B293" s="29">
        <v>44515</v>
      </c>
      <c r="C293" s="30">
        <v>44515</v>
      </c>
      <c r="D293" s="31" t="s">
        <v>21</v>
      </c>
      <c r="E293" s="31">
        <v>47131602</v>
      </c>
      <c r="F293" s="32" t="s">
        <v>343</v>
      </c>
      <c r="G293" s="31" t="s">
        <v>26</v>
      </c>
      <c r="H293" s="42">
        <v>14</v>
      </c>
      <c r="I293" s="33">
        <f t="shared" si="14"/>
        <v>420</v>
      </c>
      <c r="J293" s="34">
        <v>48</v>
      </c>
      <c r="K293" s="34">
        <v>18</v>
      </c>
      <c r="L293" s="35">
        <v>30</v>
      </c>
      <c r="M293" s="41"/>
      <c r="N293" s="37"/>
      <c r="O293" s="38">
        <f t="shared" si="12"/>
        <v>30</v>
      </c>
      <c r="P293" s="39"/>
      <c r="Q293" s="40">
        <v>0</v>
      </c>
      <c r="R293" s="10"/>
      <c r="S293" s="10"/>
      <c r="T293" s="43"/>
    </row>
    <row r="294" spans="2:20" ht="33.75" x14ac:dyDescent="0.5">
      <c r="B294" s="29">
        <v>45082</v>
      </c>
      <c r="C294" s="30">
        <v>45082</v>
      </c>
      <c r="D294" s="31" t="s">
        <v>21</v>
      </c>
      <c r="E294" s="31">
        <v>47121803</v>
      </c>
      <c r="F294" s="32" t="s">
        <v>344</v>
      </c>
      <c r="G294" s="31" t="s">
        <v>26</v>
      </c>
      <c r="H294" s="42" t="s">
        <v>345</v>
      </c>
      <c r="I294" s="33" t="s">
        <v>346</v>
      </c>
      <c r="J294" s="34">
        <v>48</v>
      </c>
      <c r="K294" s="34">
        <v>0</v>
      </c>
      <c r="L294" s="35">
        <v>0</v>
      </c>
      <c r="M294" s="41"/>
      <c r="N294" s="37"/>
      <c r="O294" s="38">
        <f t="shared" si="12"/>
        <v>0</v>
      </c>
      <c r="P294" s="39"/>
      <c r="Q294" s="40">
        <v>6</v>
      </c>
      <c r="R294" s="10"/>
      <c r="S294" s="10"/>
      <c r="T294" s="43"/>
    </row>
    <row r="295" spans="2:20" ht="33.75" x14ac:dyDescent="0.5">
      <c r="B295" s="29">
        <v>43619</v>
      </c>
      <c r="C295" s="30">
        <v>43619</v>
      </c>
      <c r="D295" s="31" t="s">
        <v>21</v>
      </c>
      <c r="E295" s="31">
        <v>47131810</v>
      </c>
      <c r="F295" s="32" t="s">
        <v>347</v>
      </c>
      <c r="G295" s="31" t="s">
        <v>26</v>
      </c>
      <c r="H295" s="42">
        <v>180</v>
      </c>
      <c r="I295" s="33">
        <f t="shared" si="14"/>
        <v>0</v>
      </c>
      <c r="J295" s="34">
        <v>0</v>
      </c>
      <c r="K295" s="34">
        <v>0</v>
      </c>
      <c r="L295" s="35">
        <v>0</v>
      </c>
      <c r="M295" s="41"/>
      <c r="N295" s="37"/>
      <c r="O295" s="38">
        <f t="shared" si="12"/>
        <v>0</v>
      </c>
      <c r="P295" s="39"/>
      <c r="Q295" s="40">
        <f t="shared" si="13"/>
        <v>0</v>
      </c>
      <c r="R295" s="10"/>
      <c r="S295" s="10"/>
      <c r="T295" s="43"/>
    </row>
    <row r="296" spans="2:20" ht="33.75" x14ac:dyDescent="0.5">
      <c r="B296" s="29">
        <v>43619</v>
      </c>
      <c r="C296" s="30">
        <v>43619</v>
      </c>
      <c r="D296" s="31" t="s">
        <v>21</v>
      </c>
      <c r="E296" s="31">
        <v>471318188</v>
      </c>
      <c r="F296" s="32" t="s">
        <v>348</v>
      </c>
      <c r="G296" s="31" t="s">
        <v>26</v>
      </c>
      <c r="H296" s="42">
        <v>165</v>
      </c>
      <c r="I296" s="33">
        <f t="shared" si="14"/>
        <v>1155</v>
      </c>
      <c r="J296" s="34">
        <v>10</v>
      </c>
      <c r="K296" s="34">
        <v>3</v>
      </c>
      <c r="L296" s="35">
        <v>7</v>
      </c>
      <c r="M296" s="41"/>
      <c r="N296" s="37"/>
      <c r="O296" s="38">
        <f t="shared" si="12"/>
        <v>7</v>
      </c>
      <c r="P296" s="39"/>
      <c r="Q296" s="40">
        <f t="shared" si="13"/>
        <v>7</v>
      </c>
      <c r="R296" s="10"/>
      <c r="S296" s="10"/>
      <c r="T296" s="43"/>
    </row>
    <row r="297" spans="2:20" ht="33.75" x14ac:dyDescent="0.5">
      <c r="B297" s="29">
        <v>45091</v>
      </c>
      <c r="C297" s="30">
        <v>45091</v>
      </c>
      <c r="D297" s="31" t="s">
        <v>21</v>
      </c>
      <c r="E297" s="31">
        <v>47121701</v>
      </c>
      <c r="F297" s="32" t="s">
        <v>349</v>
      </c>
      <c r="G297" s="31" t="s">
        <v>350</v>
      </c>
      <c r="H297" s="42">
        <v>343</v>
      </c>
      <c r="I297" s="33">
        <f t="shared" si="14"/>
        <v>29155</v>
      </c>
      <c r="J297" s="34">
        <v>250</v>
      </c>
      <c r="K297" s="34">
        <v>165</v>
      </c>
      <c r="L297" s="35">
        <v>85</v>
      </c>
      <c r="M297" s="41"/>
      <c r="N297" s="37"/>
      <c r="O297" s="38">
        <f t="shared" si="12"/>
        <v>85</v>
      </c>
      <c r="P297" s="39"/>
      <c r="Q297" s="40">
        <v>203</v>
      </c>
      <c r="R297" s="10"/>
      <c r="S297" s="10"/>
      <c r="T297" s="43"/>
    </row>
    <row r="298" spans="2:20" ht="33.75" x14ac:dyDescent="0.5">
      <c r="B298" s="29">
        <v>44607</v>
      </c>
      <c r="C298" s="30">
        <v>44607</v>
      </c>
      <c r="D298" s="31" t="s">
        <v>21</v>
      </c>
      <c r="E298" s="31">
        <v>47131803</v>
      </c>
      <c r="F298" s="32" t="s">
        <v>351</v>
      </c>
      <c r="G298" s="31" t="s">
        <v>350</v>
      </c>
      <c r="H298" s="42">
        <v>401.2</v>
      </c>
      <c r="I298" s="33">
        <f t="shared" si="14"/>
        <v>20862.399999999998</v>
      </c>
      <c r="J298" s="34">
        <v>59</v>
      </c>
      <c r="K298" s="34">
        <v>7</v>
      </c>
      <c r="L298" s="35">
        <v>52</v>
      </c>
      <c r="M298" s="41"/>
      <c r="N298" s="37"/>
      <c r="O298" s="38">
        <f t="shared" si="12"/>
        <v>52</v>
      </c>
      <c r="P298" s="39"/>
      <c r="Q298" s="40">
        <v>255</v>
      </c>
      <c r="R298" s="10"/>
      <c r="S298" s="10"/>
      <c r="T298" s="43"/>
    </row>
    <row r="299" spans="2:20" ht="33.75" x14ac:dyDescent="0.5">
      <c r="B299" s="29">
        <v>45084</v>
      </c>
      <c r="C299" s="30">
        <v>45084</v>
      </c>
      <c r="D299" s="31" t="s">
        <v>21</v>
      </c>
      <c r="E299" s="31">
        <v>47121701</v>
      </c>
      <c r="F299" s="32" t="s">
        <v>352</v>
      </c>
      <c r="G299" s="31" t="s">
        <v>353</v>
      </c>
      <c r="H299" s="42">
        <v>549</v>
      </c>
      <c r="I299" s="33">
        <v>65880</v>
      </c>
      <c r="J299" s="44">
        <v>269</v>
      </c>
      <c r="K299" s="34">
        <v>137</v>
      </c>
      <c r="L299" s="35">
        <v>132</v>
      </c>
      <c r="M299" s="41"/>
      <c r="N299" s="37"/>
      <c r="O299" s="38">
        <f t="shared" si="12"/>
        <v>132</v>
      </c>
      <c r="P299" s="39"/>
      <c r="Q299" s="40">
        <v>84</v>
      </c>
      <c r="R299" s="10"/>
      <c r="S299" s="10"/>
      <c r="T299" s="43"/>
    </row>
    <row r="300" spans="2:20" ht="33.75" x14ac:dyDescent="0.5">
      <c r="B300" s="29">
        <v>44732</v>
      </c>
      <c r="C300" s="30">
        <v>44732</v>
      </c>
      <c r="D300" s="31" t="s">
        <v>21</v>
      </c>
      <c r="E300" s="31">
        <v>47121701</v>
      </c>
      <c r="F300" s="32" t="s">
        <v>354</v>
      </c>
      <c r="G300" s="31" t="s">
        <v>37</v>
      </c>
      <c r="H300" s="42">
        <v>434.24</v>
      </c>
      <c r="I300" s="33">
        <v>0</v>
      </c>
      <c r="J300" s="34">
        <v>100</v>
      </c>
      <c r="K300" s="34">
        <v>100</v>
      </c>
      <c r="L300" s="35">
        <v>0</v>
      </c>
      <c r="M300" s="41"/>
      <c r="N300" s="37"/>
      <c r="O300" s="38">
        <f t="shared" si="12"/>
        <v>0</v>
      </c>
      <c r="P300" s="39"/>
      <c r="Q300" s="40"/>
      <c r="R300" s="10"/>
      <c r="S300" s="10"/>
      <c r="T300" s="43"/>
    </row>
    <row r="301" spans="2:20" ht="33.75" x14ac:dyDescent="0.5">
      <c r="B301" s="29">
        <v>44732</v>
      </c>
      <c r="C301" s="30" t="s">
        <v>355</v>
      </c>
      <c r="D301" s="31" t="s">
        <v>21</v>
      </c>
      <c r="E301" s="31">
        <v>47121701</v>
      </c>
      <c r="F301" s="32" t="s">
        <v>356</v>
      </c>
      <c r="G301" s="31" t="s">
        <v>37</v>
      </c>
      <c r="H301" s="42">
        <v>300.89999999999998</v>
      </c>
      <c r="I301" s="33">
        <v>0</v>
      </c>
      <c r="J301" s="34">
        <v>100</v>
      </c>
      <c r="K301" s="34">
        <v>100</v>
      </c>
      <c r="L301" s="35">
        <v>0</v>
      </c>
      <c r="M301" s="41"/>
      <c r="N301" s="37"/>
      <c r="O301" s="38">
        <f t="shared" si="12"/>
        <v>0</v>
      </c>
      <c r="P301" s="39"/>
      <c r="Q301" s="40"/>
      <c r="R301" s="10"/>
      <c r="S301" s="10"/>
      <c r="T301" s="43"/>
    </row>
    <row r="302" spans="2:20" ht="33.75" x14ac:dyDescent="0.5">
      <c r="B302" s="29">
        <v>45086</v>
      </c>
      <c r="C302" s="30">
        <v>45086</v>
      </c>
      <c r="D302" s="31" t="s">
        <v>21</v>
      </c>
      <c r="E302" s="31">
        <v>46181504</v>
      </c>
      <c r="F302" s="32" t="s">
        <v>357</v>
      </c>
      <c r="G302" s="31" t="s">
        <v>358</v>
      </c>
      <c r="H302" s="42">
        <v>61.05</v>
      </c>
      <c r="I302" s="33">
        <f t="shared" si="14"/>
        <v>2258.85</v>
      </c>
      <c r="J302" s="34">
        <v>50</v>
      </c>
      <c r="K302" s="34">
        <v>13</v>
      </c>
      <c r="L302" s="35">
        <v>37</v>
      </c>
      <c r="M302" s="41"/>
      <c r="N302" s="37"/>
      <c r="O302" s="38">
        <f t="shared" si="12"/>
        <v>37</v>
      </c>
      <c r="P302" s="39"/>
      <c r="Q302" s="40">
        <v>145</v>
      </c>
      <c r="R302" s="10"/>
      <c r="S302" s="10"/>
      <c r="T302" s="43"/>
    </row>
    <row r="303" spans="2:20" ht="33.75" x14ac:dyDescent="0.5">
      <c r="B303" s="29">
        <v>44732</v>
      </c>
      <c r="C303" s="30">
        <v>44732</v>
      </c>
      <c r="D303" s="31" t="s">
        <v>21</v>
      </c>
      <c r="E303" s="31">
        <v>14111704</v>
      </c>
      <c r="F303" s="32" t="s">
        <v>359</v>
      </c>
      <c r="G303" s="31" t="s">
        <v>360</v>
      </c>
      <c r="H303" s="42">
        <v>611.24</v>
      </c>
      <c r="I303" s="33">
        <f t="shared" si="14"/>
        <v>0</v>
      </c>
      <c r="J303" s="34">
        <v>5</v>
      </c>
      <c r="K303" s="34">
        <v>5</v>
      </c>
      <c r="L303" s="35">
        <v>0</v>
      </c>
      <c r="M303" s="41"/>
      <c r="N303" s="37"/>
      <c r="O303" s="38">
        <f t="shared" si="12"/>
        <v>0</v>
      </c>
      <c r="P303" s="39"/>
      <c r="Q303" s="40">
        <f t="shared" si="13"/>
        <v>0</v>
      </c>
      <c r="R303" s="10"/>
      <c r="S303" s="10"/>
      <c r="T303" s="43"/>
    </row>
    <row r="304" spans="2:20" ht="33.75" x14ac:dyDescent="0.5">
      <c r="B304" s="29">
        <v>45091</v>
      </c>
      <c r="C304" s="30">
        <v>45091</v>
      </c>
      <c r="D304" s="31" t="s">
        <v>21</v>
      </c>
      <c r="E304" s="31">
        <v>10191509</v>
      </c>
      <c r="F304" s="32" t="s">
        <v>361</v>
      </c>
      <c r="G304" s="31" t="s">
        <v>26</v>
      </c>
      <c r="H304" s="42">
        <v>185</v>
      </c>
      <c r="I304" s="33">
        <f t="shared" si="14"/>
        <v>5365</v>
      </c>
      <c r="J304" s="34">
        <v>48</v>
      </c>
      <c r="K304" s="34">
        <v>19</v>
      </c>
      <c r="L304" s="35">
        <v>29</v>
      </c>
      <c r="M304" s="41"/>
      <c r="N304" s="37"/>
      <c r="O304" s="38">
        <f t="shared" si="12"/>
        <v>29</v>
      </c>
      <c r="P304" s="39"/>
      <c r="Q304" s="40">
        <v>9</v>
      </c>
      <c r="R304" s="10"/>
      <c r="S304" s="10"/>
      <c r="T304" s="43"/>
    </row>
    <row r="305" spans="2:20" ht="33.75" x14ac:dyDescent="0.5">
      <c r="B305" s="29">
        <v>45091</v>
      </c>
      <c r="C305" s="30">
        <v>45091</v>
      </c>
      <c r="D305" s="31" t="s">
        <v>21</v>
      </c>
      <c r="E305" s="31">
        <v>53131608</v>
      </c>
      <c r="F305" s="32" t="s">
        <v>362</v>
      </c>
      <c r="G305" s="31" t="s">
        <v>26</v>
      </c>
      <c r="H305" s="42">
        <v>460</v>
      </c>
      <c r="I305" s="33">
        <v>7820</v>
      </c>
      <c r="J305" s="34">
        <v>144</v>
      </c>
      <c r="K305" s="34">
        <v>118</v>
      </c>
      <c r="L305" s="35">
        <v>26</v>
      </c>
      <c r="M305" s="41"/>
      <c r="N305" s="37"/>
      <c r="O305" s="38">
        <f t="shared" si="12"/>
        <v>26</v>
      </c>
      <c r="P305" s="39"/>
      <c r="Q305" s="40"/>
      <c r="R305" s="10"/>
      <c r="S305" s="10"/>
      <c r="T305" s="43"/>
    </row>
    <row r="306" spans="2:20" ht="33.75" x14ac:dyDescent="0.5">
      <c r="B306" s="29">
        <v>44833</v>
      </c>
      <c r="C306" s="30">
        <v>44833</v>
      </c>
      <c r="D306" s="31" t="s">
        <v>21</v>
      </c>
      <c r="E306" s="31">
        <v>53131608</v>
      </c>
      <c r="F306" s="32" t="s">
        <v>363</v>
      </c>
      <c r="G306" s="31" t="s">
        <v>26</v>
      </c>
      <c r="H306" s="42">
        <v>752</v>
      </c>
      <c r="I306" s="33">
        <f>+L306*H306</f>
        <v>63168</v>
      </c>
      <c r="J306" s="34">
        <v>96</v>
      </c>
      <c r="K306" s="34">
        <v>12</v>
      </c>
      <c r="L306" s="35">
        <v>84</v>
      </c>
      <c r="M306" s="41"/>
      <c r="N306" s="37"/>
      <c r="O306" s="38">
        <f t="shared" si="12"/>
        <v>84</v>
      </c>
      <c r="P306" s="39"/>
      <c r="Q306" s="40">
        <f t="shared" si="13"/>
        <v>84</v>
      </c>
      <c r="R306" s="10"/>
      <c r="S306" s="10"/>
      <c r="T306" s="43"/>
    </row>
    <row r="307" spans="2:20" ht="33.75" x14ac:dyDescent="0.5">
      <c r="B307" s="29">
        <v>43819</v>
      </c>
      <c r="C307" s="30">
        <v>43819</v>
      </c>
      <c r="D307" s="31" t="s">
        <v>21</v>
      </c>
      <c r="E307" s="31">
        <v>47131805</v>
      </c>
      <c r="F307" s="32" t="s">
        <v>364</v>
      </c>
      <c r="G307" s="31" t="s">
        <v>303</v>
      </c>
      <c r="H307" s="42">
        <v>200</v>
      </c>
      <c r="I307" s="33">
        <f t="shared" si="14"/>
        <v>0</v>
      </c>
      <c r="J307" s="34">
        <v>9</v>
      </c>
      <c r="K307" s="34">
        <v>9</v>
      </c>
      <c r="L307" s="35">
        <v>0</v>
      </c>
      <c r="M307" s="41"/>
      <c r="N307" s="37"/>
      <c r="O307" s="38">
        <f t="shared" si="12"/>
        <v>0</v>
      </c>
      <c r="P307" s="39">
        <v>1</v>
      </c>
      <c r="Q307" s="40">
        <v>38</v>
      </c>
      <c r="R307" s="10"/>
      <c r="S307" s="10"/>
      <c r="T307" s="43"/>
    </row>
    <row r="308" spans="2:20" ht="33.75" x14ac:dyDescent="0.5">
      <c r="B308" s="29">
        <v>45091</v>
      </c>
      <c r="C308" s="30">
        <v>45091</v>
      </c>
      <c r="D308" s="31" t="s">
        <v>21</v>
      </c>
      <c r="E308" s="31">
        <v>53131608</v>
      </c>
      <c r="F308" s="32" t="s">
        <v>365</v>
      </c>
      <c r="G308" s="31" t="s">
        <v>303</v>
      </c>
      <c r="H308" s="42">
        <v>106</v>
      </c>
      <c r="I308" s="33">
        <f t="shared" si="14"/>
        <v>2332</v>
      </c>
      <c r="J308" s="34">
        <v>86</v>
      </c>
      <c r="K308" s="34">
        <v>64</v>
      </c>
      <c r="L308" s="35">
        <v>22</v>
      </c>
      <c r="M308" s="41"/>
      <c r="N308" s="37"/>
      <c r="O308" s="38">
        <f t="shared" si="12"/>
        <v>22</v>
      </c>
      <c r="P308" s="39"/>
      <c r="Q308" s="40">
        <v>141</v>
      </c>
      <c r="R308" s="10"/>
      <c r="S308" s="10"/>
      <c r="T308" s="43"/>
    </row>
    <row r="309" spans="2:20" ht="33.75" x14ac:dyDescent="0.5">
      <c r="B309" s="29">
        <v>43805</v>
      </c>
      <c r="C309" s="30">
        <v>43805</v>
      </c>
      <c r="D309" s="31" t="s">
        <v>21</v>
      </c>
      <c r="E309" s="31">
        <v>47131805</v>
      </c>
      <c r="F309" s="32" t="s">
        <v>366</v>
      </c>
      <c r="G309" s="31" t="s">
        <v>37</v>
      </c>
      <c r="H309" s="42">
        <v>71.98</v>
      </c>
      <c r="I309" s="33">
        <f t="shared" si="14"/>
        <v>6838.1</v>
      </c>
      <c r="J309" s="34">
        <v>120</v>
      </c>
      <c r="K309" s="34">
        <v>25</v>
      </c>
      <c r="L309" s="35">
        <v>95</v>
      </c>
      <c r="M309" s="41"/>
      <c r="N309" s="37"/>
      <c r="O309" s="38">
        <f t="shared" si="12"/>
        <v>95</v>
      </c>
      <c r="P309" s="39"/>
      <c r="Q309" s="40">
        <f t="shared" si="13"/>
        <v>95</v>
      </c>
      <c r="R309" s="10"/>
      <c r="S309" s="10"/>
      <c r="T309" s="43"/>
    </row>
    <row r="310" spans="2:20" ht="33.75" x14ac:dyDescent="0.5">
      <c r="B310" s="29">
        <v>42926</v>
      </c>
      <c r="C310" s="30">
        <v>42926</v>
      </c>
      <c r="D310" s="31" t="s">
        <v>21</v>
      </c>
      <c r="E310" s="31">
        <v>47131805</v>
      </c>
      <c r="F310" s="32" t="s">
        <v>367</v>
      </c>
      <c r="G310" s="31" t="s">
        <v>26</v>
      </c>
      <c r="H310" s="42">
        <v>92</v>
      </c>
      <c r="I310" s="33">
        <f t="shared" si="14"/>
        <v>0</v>
      </c>
      <c r="J310" s="34">
        <v>0</v>
      </c>
      <c r="K310" s="34">
        <v>0</v>
      </c>
      <c r="L310" s="35">
        <v>0</v>
      </c>
      <c r="M310" s="41"/>
      <c r="N310" s="37"/>
      <c r="O310" s="38">
        <f t="shared" si="12"/>
        <v>0</v>
      </c>
      <c r="P310" s="39"/>
      <c r="Q310" s="40">
        <f t="shared" si="13"/>
        <v>0</v>
      </c>
      <c r="R310" s="10"/>
      <c r="S310" s="10"/>
      <c r="T310" s="43"/>
    </row>
    <row r="311" spans="2:20" ht="33.75" x14ac:dyDescent="0.5">
      <c r="B311" s="29">
        <v>45091</v>
      </c>
      <c r="C311" s="30">
        <v>45091</v>
      </c>
      <c r="D311" s="31" t="s">
        <v>21</v>
      </c>
      <c r="E311" s="31">
        <v>47131810</v>
      </c>
      <c r="F311" s="32" t="s">
        <v>368</v>
      </c>
      <c r="G311" s="31" t="s">
        <v>303</v>
      </c>
      <c r="H311" s="42">
        <v>107</v>
      </c>
      <c r="I311" s="33">
        <f t="shared" si="14"/>
        <v>5671</v>
      </c>
      <c r="J311" s="34">
        <v>60</v>
      </c>
      <c r="K311" s="34">
        <v>7</v>
      </c>
      <c r="L311" s="35">
        <v>53</v>
      </c>
      <c r="M311" s="41"/>
      <c r="N311" s="37"/>
      <c r="O311" s="38">
        <f t="shared" si="12"/>
        <v>53</v>
      </c>
      <c r="P311" s="39"/>
      <c r="Q311" s="40"/>
      <c r="R311" s="10"/>
      <c r="S311" s="10"/>
      <c r="T311" s="43"/>
    </row>
    <row r="312" spans="2:20" ht="33.75" x14ac:dyDescent="0.5">
      <c r="B312" s="29">
        <v>43819</v>
      </c>
      <c r="C312" s="30">
        <v>43819</v>
      </c>
      <c r="D312" s="31" t="s">
        <v>21</v>
      </c>
      <c r="E312" s="31">
        <v>47131805</v>
      </c>
      <c r="F312" s="32" t="s">
        <v>369</v>
      </c>
      <c r="G312" s="31" t="s">
        <v>26</v>
      </c>
      <c r="H312" s="42">
        <v>125</v>
      </c>
      <c r="I312" s="33">
        <f t="shared" si="14"/>
        <v>875</v>
      </c>
      <c r="J312" s="34">
        <v>11</v>
      </c>
      <c r="K312" s="34">
        <v>4</v>
      </c>
      <c r="L312" s="35">
        <v>7</v>
      </c>
      <c r="M312" s="41"/>
      <c r="N312" s="37"/>
      <c r="O312" s="38">
        <f t="shared" si="12"/>
        <v>7</v>
      </c>
      <c r="P312" s="39"/>
      <c r="Q312" s="40">
        <v>119</v>
      </c>
      <c r="R312" s="10"/>
      <c r="S312" s="10"/>
      <c r="T312" s="43"/>
    </row>
    <row r="313" spans="2:20" ht="33.75" x14ac:dyDescent="0.5">
      <c r="B313" s="29">
        <v>43948</v>
      </c>
      <c r="C313" s="30">
        <v>43948</v>
      </c>
      <c r="D313" s="31" t="s">
        <v>21</v>
      </c>
      <c r="E313" s="31">
        <v>14111504</v>
      </c>
      <c r="F313" s="32" t="s">
        <v>370</v>
      </c>
      <c r="G313" s="31" t="s">
        <v>26</v>
      </c>
      <c r="H313" s="42">
        <v>95</v>
      </c>
      <c r="I313" s="33">
        <f t="shared" si="14"/>
        <v>570</v>
      </c>
      <c r="J313" s="34">
        <v>6</v>
      </c>
      <c r="K313" s="34">
        <v>0</v>
      </c>
      <c r="L313" s="35">
        <v>6</v>
      </c>
      <c r="M313" s="41"/>
      <c r="N313" s="37"/>
      <c r="O313" s="38">
        <f t="shared" si="12"/>
        <v>6</v>
      </c>
      <c r="P313" s="39"/>
      <c r="Q313" s="40">
        <f t="shared" si="13"/>
        <v>6</v>
      </c>
      <c r="R313" s="10"/>
      <c r="S313" s="10"/>
      <c r="T313" s="43"/>
    </row>
    <row r="314" spans="2:20" ht="33.75" x14ac:dyDescent="0.5">
      <c r="B314" s="29">
        <v>44594</v>
      </c>
      <c r="C314" s="30">
        <v>44594</v>
      </c>
      <c r="D314" s="31" t="s">
        <v>21</v>
      </c>
      <c r="E314" s="31" t="s">
        <v>21</v>
      </c>
      <c r="F314" s="32" t="s">
        <v>371</v>
      </c>
      <c r="G314" s="31" t="s">
        <v>26</v>
      </c>
      <c r="H314" s="42">
        <v>135.69999999999999</v>
      </c>
      <c r="I314" s="33">
        <f t="shared" si="14"/>
        <v>0</v>
      </c>
      <c r="J314" s="34">
        <v>260</v>
      </c>
      <c r="K314" s="34">
        <v>260</v>
      </c>
      <c r="L314" s="35">
        <v>0</v>
      </c>
      <c r="M314" s="41"/>
      <c r="N314" s="37"/>
      <c r="O314" s="38">
        <f t="shared" si="12"/>
        <v>0</v>
      </c>
      <c r="P314" s="39"/>
      <c r="Q314" s="40"/>
      <c r="R314" s="10"/>
      <c r="S314" s="10"/>
      <c r="T314" s="43"/>
    </row>
    <row r="315" spans="2:20" ht="33.75" x14ac:dyDescent="0.5">
      <c r="B315" s="29">
        <v>44684</v>
      </c>
      <c r="C315" s="30">
        <v>44684</v>
      </c>
      <c r="D315" s="31" t="s">
        <v>21</v>
      </c>
      <c r="E315" s="31" t="s">
        <v>21</v>
      </c>
      <c r="F315" s="32" t="s">
        <v>372</v>
      </c>
      <c r="G315" s="31" t="s">
        <v>26</v>
      </c>
      <c r="H315" s="42">
        <v>4130</v>
      </c>
      <c r="I315" s="33">
        <v>0</v>
      </c>
      <c r="J315" s="34">
        <v>6</v>
      </c>
      <c r="K315" s="34">
        <v>6</v>
      </c>
      <c r="L315" s="35">
        <v>0</v>
      </c>
      <c r="M315" s="41"/>
      <c r="N315" s="37"/>
      <c r="O315" s="38">
        <f t="shared" si="12"/>
        <v>0</v>
      </c>
      <c r="P315" s="39"/>
      <c r="Q315" s="40"/>
      <c r="R315" s="10"/>
      <c r="S315" s="10"/>
      <c r="T315" s="43"/>
    </row>
    <row r="316" spans="2:20" ht="33.75" x14ac:dyDescent="0.5">
      <c r="B316" s="29">
        <v>44684</v>
      </c>
      <c r="C316" s="30">
        <v>44684</v>
      </c>
      <c r="D316" s="31" t="s">
        <v>21</v>
      </c>
      <c r="E316" s="31" t="s">
        <v>21</v>
      </c>
      <c r="F316" s="32" t="s">
        <v>373</v>
      </c>
      <c r="G316" s="31" t="s">
        <v>26</v>
      </c>
      <c r="H316" s="42">
        <v>1888</v>
      </c>
      <c r="I316" s="33">
        <v>0</v>
      </c>
      <c r="J316" s="34">
        <v>6</v>
      </c>
      <c r="K316" s="34">
        <v>6</v>
      </c>
      <c r="L316" s="35">
        <v>0</v>
      </c>
      <c r="M316" s="41"/>
      <c r="N316" s="37"/>
      <c r="O316" s="38">
        <f t="shared" si="12"/>
        <v>0</v>
      </c>
      <c r="P316" s="39"/>
      <c r="Q316" s="40"/>
      <c r="R316" s="10"/>
      <c r="S316" s="10"/>
      <c r="T316" s="43"/>
    </row>
    <row r="317" spans="2:20" ht="33.75" x14ac:dyDescent="0.5">
      <c r="B317" s="29">
        <v>44607</v>
      </c>
      <c r="C317" s="30">
        <v>44607</v>
      </c>
      <c r="D317" s="31" t="s">
        <v>21</v>
      </c>
      <c r="E317" s="31" t="s">
        <v>21</v>
      </c>
      <c r="F317" s="32" t="s">
        <v>374</v>
      </c>
      <c r="G317" s="31" t="s">
        <v>26</v>
      </c>
      <c r="H317" s="42">
        <v>17.66</v>
      </c>
      <c r="I317" s="33">
        <f t="shared" si="14"/>
        <v>52.980000000000004</v>
      </c>
      <c r="J317" s="34">
        <v>6</v>
      </c>
      <c r="K317" s="34">
        <v>3</v>
      </c>
      <c r="L317" s="35">
        <v>3</v>
      </c>
      <c r="M317" s="41"/>
      <c r="N317" s="37"/>
      <c r="O317" s="38">
        <f t="shared" si="12"/>
        <v>3</v>
      </c>
      <c r="P317" s="39"/>
      <c r="Q317" s="40">
        <f t="shared" si="13"/>
        <v>3</v>
      </c>
      <c r="R317" s="10"/>
      <c r="S317" s="10"/>
      <c r="T317" s="43"/>
    </row>
    <row r="318" spans="2:20" ht="33.75" x14ac:dyDescent="0.5">
      <c r="B318" s="29">
        <v>44607</v>
      </c>
      <c r="C318" s="30">
        <v>44411</v>
      </c>
      <c r="D318" s="31" t="s">
        <v>21</v>
      </c>
      <c r="E318" s="31" t="s">
        <v>21</v>
      </c>
      <c r="F318" s="32" t="s">
        <v>375</v>
      </c>
      <c r="G318" s="31" t="s">
        <v>376</v>
      </c>
      <c r="H318" s="42">
        <v>146.32</v>
      </c>
      <c r="I318" s="33">
        <f t="shared" si="14"/>
        <v>8340.24</v>
      </c>
      <c r="J318" s="34">
        <v>200</v>
      </c>
      <c r="K318" s="34">
        <v>143</v>
      </c>
      <c r="L318" s="35">
        <v>57</v>
      </c>
      <c r="M318" s="41"/>
      <c r="N318" s="37"/>
      <c r="O318" s="38"/>
      <c r="P318" s="39">
        <v>1</v>
      </c>
      <c r="Q318" s="40">
        <v>193</v>
      </c>
      <c r="R318" s="10"/>
      <c r="S318" s="10"/>
    </row>
    <row r="319" spans="2:20" ht="33.75" x14ac:dyDescent="0.5">
      <c r="B319" s="29">
        <v>45091</v>
      </c>
      <c r="C319" s="30">
        <v>44825</v>
      </c>
      <c r="D319" s="31" t="s">
        <v>21</v>
      </c>
      <c r="E319" s="31">
        <v>14111704</v>
      </c>
      <c r="F319" s="32" t="s">
        <v>377</v>
      </c>
      <c r="G319" s="31" t="s">
        <v>378</v>
      </c>
      <c r="H319" s="42">
        <v>1499.8</v>
      </c>
      <c r="I319" s="33">
        <f t="shared" si="14"/>
        <v>71990.399999999994</v>
      </c>
      <c r="J319" s="34">
        <v>50</v>
      </c>
      <c r="K319" s="34">
        <v>2</v>
      </c>
      <c r="L319" s="35">
        <v>48</v>
      </c>
      <c r="M319" s="41"/>
      <c r="N319" s="37"/>
      <c r="O319" s="38"/>
      <c r="P319" s="39"/>
      <c r="Q319" s="40"/>
      <c r="R319" s="10"/>
      <c r="S319" s="10"/>
    </row>
    <row r="320" spans="2:20" ht="33.75" x14ac:dyDescent="0.5">
      <c r="B320" s="29">
        <v>44986</v>
      </c>
      <c r="C320" s="30">
        <v>44986</v>
      </c>
      <c r="D320" s="31" t="s">
        <v>21</v>
      </c>
      <c r="E320" s="31">
        <v>14111704</v>
      </c>
      <c r="F320" s="32" t="s">
        <v>379</v>
      </c>
      <c r="G320" s="31" t="s">
        <v>42</v>
      </c>
      <c r="H320" s="42">
        <v>761</v>
      </c>
      <c r="I320" s="33">
        <f t="shared" si="14"/>
        <v>15220</v>
      </c>
      <c r="J320" s="34">
        <v>25</v>
      </c>
      <c r="K320" s="34">
        <v>5</v>
      </c>
      <c r="L320" s="35">
        <v>20</v>
      </c>
      <c r="M320" s="41"/>
      <c r="N320" s="37">
        <v>50</v>
      </c>
      <c r="O320" s="38">
        <f t="shared" si="12"/>
        <v>70</v>
      </c>
      <c r="P320" s="39">
        <v>3</v>
      </c>
      <c r="Q320" s="40">
        <f t="shared" si="13"/>
        <v>67</v>
      </c>
      <c r="R320" s="10"/>
      <c r="S320" s="10"/>
    </row>
    <row r="321" spans="1:19" ht="33.75" x14ac:dyDescent="0.5">
      <c r="B321" s="29">
        <v>44342</v>
      </c>
      <c r="C321" s="30">
        <v>44342</v>
      </c>
      <c r="D321" s="31" t="s">
        <v>21</v>
      </c>
      <c r="E321" s="31">
        <v>47131805</v>
      </c>
      <c r="F321" s="32" t="s">
        <v>380</v>
      </c>
      <c r="G321" s="31" t="s">
        <v>381</v>
      </c>
      <c r="H321" s="42">
        <v>126</v>
      </c>
      <c r="I321" s="33">
        <f t="shared" si="14"/>
        <v>0</v>
      </c>
      <c r="J321" s="34">
        <v>0</v>
      </c>
      <c r="K321" s="34">
        <v>0</v>
      </c>
      <c r="L321" s="35">
        <v>0</v>
      </c>
      <c r="M321" s="41"/>
      <c r="N321" s="37"/>
      <c r="O321" s="38">
        <f t="shared" si="12"/>
        <v>0</v>
      </c>
      <c r="P321" s="39"/>
      <c r="Q321" s="40">
        <v>467</v>
      </c>
      <c r="R321" s="10"/>
      <c r="S321" s="10"/>
    </row>
    <row r="322" spans="1:19" ht="33.75" x14ac:dyDescent="0.5">
      <c r="B322" s="29">
        <v>42767</v>
      </c>
      <c r="C322" s="30">
        <v>42767</v>
      </c>
      <c r="D322" s="31" t="s">
        <v>21</v>
      </c>
      <c r="E322" s="31">
        <v>47131805</v>
      </c>
      <c r="F322" s="32" t="s">
        <v>382</v>
      </c>
      <c r="G322" s="31" t="s">
        <v>26</v>
      </c>
      <c r="H322" s="42">
        <v>32.450000000000003</v>
      </c>
      <c r="I322" s="33">
        <f t="shared" si="14"/>
        <v>973.50000000000011</v>
      </c>
      <c r="J322" s="34">
        <v>101</v>
      </c>
      <c r="K322" s="34">
        <v>71</v>
      </c>
      <c r="L322" s="35">
        <v>30</v>
      </c>
      <c r="M322" s="41"/>
      <c r="N322" s="37"/>
      <c r="O322" s="38">
        <f t="shared" si="12"/>
        <v>30</v>
      </c>
      <c r="P322" s="39"/>
      <c r="Q322" s="40">
        <f t="shared" si="13"/>
        <v>30</v>
      </c>
      <c r="R322" s="10"/>
      <c r="S322" s="10"/>
    </row>
    <row r="323" spans="1:19" ht="33.75" x14ac:dyDescent="0.5">
      <c r="B323" s="29">
        <v>43819</v>
      </c>
      <c r="C323" s="30">
        <v>43819</v>
      </c>
      <c r="D323" s="31" t="s">
        <v>21</v>
      </c>
      <c r="E323" s="31">
        <v>47131600</v>
      </c>
      <c r="F323" s="32" t="s">
        <v>383</v>
      </c>
      <c r="G323" s="31" t="s">
        <v>303</v>
      </c>
      <c r="H323" s="42">
        <v>85</v>
      </c>
      <c r="I323" s="33">
        <f t="shared" si="14"/>
        <v>0</v>
      </c>
      <c r="J323" s="34">
        <v>1</v>
      </c>
      <c r="K323" s="34">
        <v>1</v>
      </c>
      <c r="L323" s="35">
        <v>0</v>
      </c>
      <c r="M323" s="41"/>
      <c r="N323" s="37"/>
      <c r="O323" s="38">
        <f t="shared" si="12"/>
        <v>0</v>
      </c>
      <c r="P323" s="39">
        <v>1</v>
      </c>
      <c r="Q323" s="40">
        <v>29</v>
      </c>
      <c r="R323" s="10"/>
      <c r="S323" s="10"/>
    </row>
    <row r="324" spans="1:19" ht="33.75" x14ac:dyDescent="0.5">
      <c r="B324" s="29">
        <v>43819</v>
      </c>
      <c r="C324" s="30">
        <v>43819</v>
      </c>
      <c r="D324" s="31" t="s">
        <v>21</v>
      </c>
      <c r="E324" s="31">
        <v>47131601</v>
      </c>
      <c r="F324" s="32" t="s">
        <v>384</v>
      </c>
      <c r="G324" s="31" t="s">
        <v>26</v>
      </c>
      <c r="H324" s="42">
        <v>450</v>
      </c>
      <c r="I324" s="33">
        <f t="shared" si="14"/>
        <v>900</v>
      </c>
      <c r="J324" s="34">
        <v>8</v>
      </c>
      <c r="K324" s="34">
        <v>6</v>
      </c>
      <c r="L324" s="35">
        <v>2</v>
      </c>
      <c r="M324" s="41"/>
      <c r="N324" s="37"/>
      <c r="O324" s="38">
        <f t="shared" si="12"/>
        <v>2</v>
      </c>
      <c r="P324" s="39"/>
      <c r="Q324" s="40">
        <f t="shared" si="13"/>
        <v>2</v>
      </c>
      <c r="R324" s="10"/>
      <c r="S324" s="10"/>
    </row>
    <row r="325" spans="1:19" ht="33.75" x14ac:dyDescent="0.5">
      <c r="B325" s="29">
        <v>44719</v>
      </c>
      <c r="C325" s="30">
        <v>44719</v>
      </c>
      <c r="D325" s="31" t="s">
        <v>21</v>
      </c>
      <c r="E325" s="31">
        <v>47131618</v>
      </c>
      <c r="F325" s="32" t="s">
        <v>385</v>
      </c>
      <c r="G325" s="31" t="s">
        <v>26</v>
      </c>
      <c r="H325" s="42">
        <v>92.04</v>
      </c>
      <c r="I325" s="33">
        <f t="shared" si="14"/>
        <v>1932.8400000000001</v>
      </c>
      <c r="J325" s="34">
        <v>31</v>
      </c>
      <c r="K325" s="34">
        <v>10</v>
      </c>
      <c r="L325" s="35">
        <v>21</v>
      </c>
      <c r="M325" s="41"/>
      <c r="N325" s="37"/>
      <c r="O325" s="38">
        <f t="shared" si="12"/>
        <v>21</v>
      </c>
      <c r="P325" s="39"/>
      <c r="Q325" s="40">
        <f t="shared" si="13"/>
        <v>21</v>
      </c>
      <c r="R325" s="10"/>
      <c r="S325" s="10"/>
    </row>
    <row r="326" spans="1:19" ht="33.75" x14ac:dyDescent="0.5">
      <c r="A326" t="s">
        <v>386</v>
      </c>
      <c r="B326" s="29">
        <v>45075</v>
      </c>
      <c r="C326" s="30">
        <v>45075</v>
      </c>
      <c r="D326" s="31" t="s">
        <v>21</v>
      </c>
      <c r="E326" s="31">
        <v>51102714</v>
      </c>
      <c r="F326" s="32" t="s">
        <v>387</v>
      </c>
      <c r="G326" s="31" t="s">
        <v>388</v>
      </c>
      <c r="H326" s="42" t="s">
        <v>389</v>
      </c>
      <c r="I326" s="33">
        <v>0</v>
      </c>
      <c r="J326" s="34">
        <v>35</v>
      </c>
      <c r="K326" s="34">
        <v>35</v>
      </c>
      <c r="L326" s="35">
        <v>0</v>
      </c>
      <c r="M326" s="41"/>
      <c r="N326" s="37"/>
      <c r="O326" s="38">
        <f t="shared" si="12"/>
        <v>0</v>
      </c>
      <c r="P326" s="39"/>
      <c r="Q326" s="40"/>
      <c r="R326" s="10"/>
      <c r="S326" s="10"/>
    </row>
    <row r="327" spans="1:19" ht="33.75" x14ac:dyDescent="0.5">
      <c r="B327" s="29">
        <v>45091</v>
      </c>
      <c r="C327" s="30">
        <v>45091</v>
      </c>
      <c r="D327" s="31" t="s">
        <v>21</v>
      </c>
      <c r="E327" s="31">
        <v>47131618</v>
      </c>
      <c r="F327" s="32" t="s">
        <v>390</v>
      </c>
      <c r="G327" s="31" t="s">
        <v>26</v>
      </c>
      <c r="H327" s="42">
        <v>156</v>
      </c>
      <c r="I327" s="33">
        <f t="shared" si="14"/>
        <v>1716</v>
      </c>
      <c r="J327" s="34">
        <v>28</v>
      </c>
      <c r="K327" s="34">
        <v>17</v>
      </c>
      <c r="L327" s="35">
        <v>11</v>
      </c>
      <c r="M327" s="41"/>
      <c r="N327" s="37"/>
      <c r="O327" s="38">
        <f t="shared" si="12"/>
        <v>11</v>
      </c>
      <c r="P327" s="39"/>
      <c r="Q327" s="40"/>
      <c r="R327" s="10"/>
      <c r="S327" s="10"/>
    </row>
    <row r="328" spans="1:19" ht="33.75" x14ac:dyDescent="0.5">
      <c r="B328" s="29">
        <v>45091</v>
      </c>
      <c r="C328" s="30">
        <v>45091</v>
      </c>
      <c r="D328" s="31" t="s">
        <v>21</v>
      </c>
      <c r="E328" s="31">
        <v>47131618</v>
      </c>
      <c r="F328" s="32" t="s">
        <v>391</v>
      </c>
      <c r="G328" s="31" t="s">
        <v>26</v>
      </c>
      <c r="H328" s="42">
        <v>186</v>
      </c>
      <c r="I328" s="33">
        <f t="shared" si="14"/>
        <v>7626</v>
      </c>
      <c r="J328" s="34">
        <v>123</v>
      </c>
      <c r="K328" s="34">
        <v>82</v>
      </c>
      <c r="L328" s="35">
        <v>41</v>
      </c>
      <c r="M328" s="41"/>
      <c r="N328" s="37"/>
      <c r="O328" s="38">
        <f t="shared" si="12"/>
        <v>41</v>
      </c>
      <c r="P328" s="39"/>
      <c r="Q328" s="40">
        <v>48</v>
      </c>
      <c r="R328" s="10"/>
      <c r="S328" s="10"/>
    </row>
    <row r="329" spans="1:19" ht="33.75" x14ac:dyDescent="0.5">
      <c r="B329" s="29">
        <v>45091</v>
      </c>
      <c r="C329" s="30">
        <v>45091</v>
      </c>
      <c r="D329" s="31" t="s">
        <v>21</v>
      </c>
      <c r="E329" s="31">
        <v>14111705</v>
      </c>
      <c r="F329" s="32" t="s">
        <v>392</v>
      </c>
      <c r="G329" s="31" t="s">
        <v>23</v>
      </c>
      <c r="H329" s="42">
        <v>3510</v>
      </c>
      <c r="I329" s="33">
        <f t="shared" si="14"/>
        <v>175500</v>
      </c>
      <c r="J329" s="34">
        <v>50</v>
      </c>
      <c r="K329" s="34">
        <v>0</v>
      </c>
      <c r="L329" s="35">
        <v>50</v>
      </c>
      <c r="M329" s="41"/>
      <c r="N329" s="37"/>
      <c r="O329" s="38">
        <f t="shared" si="12"/>
        <v>50</v>
      </c>
      <c r="P329" s="39"/>
      <c r="Q329" s="40"/>
      <c r="R329" s="10"/>
      <c r="S329" s="10"/>
    </row>
    <row r="330" spans="1:19" ht="33.75" x14ac:dyDescent="0.5">
      <c r="B330" s="29">
        <v>44978</v>
      </c>
      <c r="C330" s="30">
        <v>44978</v>
      </c>
      <c r="D330" s="31" t="s">
        <v>21</v>
      </c>
      <c r="E330" s="31">
        <v>52121704</v>
      </c>
      <c r="F330" s="32" t="s">
        <v>393</v>
      </c>
      <c r="G330" s="31" t="s">
        <v>26</v>
      </c>
      <c r="H330" s="42">
        <v>35.119999999999997</v>
      </c>
      <c r="I330" s="33">
        <f t="shared" si="14"/>
        <v>1158.9599999999998</v>
      </c>
      <c r="J330" s="34">
        <v>100</v>
      </c>
      <c r="K330" s="34">
        <v>67</v>
      </c>
      <c r="L330" s="35">
        <v>33</v>
      </c>
      <c r="M330" s="41"/>
      <c r="N330" s="37"/>
      <c r="O330" s="38">
        <f t="shared" si="12"/>
        <v>33</v>
      </c>
      <c r="P330" s="39"/>
      <c r="Q330" s="40"/>
      <c r="R330" s="10"/>
      <c r="S330" s="10"/>
    </row>
    <row r="331" spans="1:19" ht="33.75" x14ac:dyDescent="0.5">
      <c r="B331" s="29">
        <v>44981</v>
      </c>
      <c r="C331" s="30">
        <v>44981</v>
      </c>
      <c r="D331" s="31" t="s">
        <v>21</v>
      </c>
      <c r="E331" s="31">
        <v>14111705</v>
      </c>
      <c r="F331" s="32" t="s">
        <v>394</v>
      </c>
      <c r="G331" s="31" t="s">
        <v>378</v>
      </c>
      <c r="H331" s="42">
        <v>1110</v>
      </c>
      <c r="I331" s="33">
        <f t="shared" si="14"/>
        <v>4440</v>
      </c>
      <c r="J331" s="34">
        <v>52</v>
      </c>
      <c r="K331" s="34">
        <v>146</v>
      </c>
      <c r="L331" s="35">
        <v>4</v>
      </c>
      <c r="M331" s="41"/>
      <c r="N331" s="37"/>
      <c r="O331" s="38">
        <f t="shared" si="12"/>
        <v>4</v>
      </c>
      <c r="P331" s="39"/>
      <c r="Q331" s="40"/>
      <c r="R331" s="10"/>
      <c r="S331" s="10"/>
    </row>
    <row r="332" spans="1:19" ht="33.75" x14ac:dyDescent="0.5">
      <c r="B332" s="29">
        <v>44833</v>
      </c>
      <c r="C332" s="30">
        <v>44833</v>
      </c>
      <c r="D332" s="31" t="s">
        <v>21</v>
      </c>
      <c r="E332" s="31">
        <v>20122821</v>
      </c>
      <c r="F332" s="32" t="s">
        <v>395</v>
      </c>
      <c r="G332" s="31" t="s">
        <v>396</v>
      </c>
      <c r="H332" s="42">
        <v>111.12</v>
      </c>
      <c r="I332" s="33">
        <f t="shared" si="14"/>
        <v>16668</v>
      </c>
      <c r="J332" s="34">
        <v>150</v>
      </c>
      <c r="K332" s="34">
        <v>0</v>
      </c>
      <c r="L332" s="35">
        <v>150</v>
      </c>
      <c r="M332" s="41"/>
      <c r="N332" s="37">
        <v>25</v>
      </c>
      <c r="O332" s="38">
        <f t="shared" si="12"/>
        <v>175</v>
      </c>
      <c r="P332" s="39">
        <v>15</v>
      </c>
      <c r="Q332" s="40">
        <v>98</v>
      </c>
      <c r="R332" s="10"/>
      <c r="S332" s="10"/>
    </row>
    <row r="333" spans="1:19" ht="33.75" x14ac:dyDescent="0.5">
      <c r="B333" s="29">
        <v>45091</v>
      </c>
      <c r="C333" s="30">
        <v>45091</v>
      </c>
      <c r="D333" s="31" t="s">
        <v>21</v>
      </c>
      <c r="E333" s="31">
        <v>47121804</v>
      </c>
      <c r="F333" s="32" t="s">
        <v>397</v>
      </c>
      <c r="G333" s="31" t="s">
        <v>26</v>
      </c>
      <c r="H333" s="42">
        <v>220</v>
      </c>
      <c r="I333" s="33">
        <f t="shared" si="14"/>
        <v>2200</v>
      </c>
      <c r="J333" s="34">
        <v>12</v>
      </c>
      <c r="K333" s="34">
        <v>2</v>
      </c>
      <c r="L333" s="35">
        <v>10</v>
      </c>
      <c r="M333" s="41"/>
      <c r="N333" s="37"/>
      <c r="O333" s="38">
        <f t="shared" si="12"/>
        <v>10</v>
      </c>
      <c r="P333" s="39"/>
      <c r="Q333" s="40">
        <f t="shared" si="13"/>
        <v>10</v>
      </c>
      <c r="R333" s="10"/>
      <c r="S333" s="10"/>
    </row>
    <row r="334" spans="1:19" ht="33.75" x14ac:dyDescent="0.5">
      <c r="B334" s="29">
        <v>45079</v>
      </c>
      <c r="C334" s="30">
        <v>45079</v>
      </c>
      <c r="D334" s="31" t="s">
        <v>21</v>
      </c>
      <c r="E334" s="31">
        <v>47121804</v>
      </c>
      <c r="F334" s="32" t="s">
        <v>398</v>
      </c>
      <c r="G334" s="31" t="s">
        <v>26</v>
      </c>
      <c r="H334" s="42" t="s">
        <v>399</v>
      </c>
      <c r="I334" s="33" t="s">
        <v>400</v>
      </c>
      <c r="J334" s="34">
        <v>6</v>
      </c>
      <c r="K334" s="34">
        <v>2</v>
      </c>
      <c r="L334" s="35">
        <v>4</v>
      </c>
      <c r="M334" s="41"/>
      <c r="N334" s="37"/>
      <c r="O334" s="38">
        <f t="shared" si="12"/>
        <v>4</v>
      </c>
      <c r="P334" s="39"/>
      <c r="Q334" s="40">
        <f t="shared" si="13"/>
        <v>4</v>
      </c>
      <c r="R334" s="10"/>
      <c r="S334" s="10"/>
    </row>
    <row r="335" spans="1:19" ht="33.75" x14ac:dyDescent="0.5">
      <c r="B335" s="29">
        <v>45086</v>
      </c>
      <c r="C335" s="30">
        <v>45086</v>
      </c>
      <c r="D335" s="31" t="s">
        <v>21</v>
      </c>
      <c r="E335" s="31">
        <v>14111703</v>
      </c>
      <c r="F335" s="32" t="s">
        <v>401</v>
      </c>
      <c r="G335" s="31" t="s">
        <v>402</v>
      </c>
      <c r="H335" s="42">
        <v>1495</v>
      </c>
      <c r="I335" s="33">
        <f t="shared" si="14"/>
        <v>17940</v>
      </c>
      <c r="J335" s="34">
        <v>20</v>
      </c>
      <c r="K335" s="34">
        <v>8</v>
      </c>
      <c r="L335" s="35">
        <v>12</v>
      </c>
      <c r="M335" s="41"/>
      <c r="N335" s="37"/>
      <c r="O335" s="38">
        <f t="shared" si="12"/>
        <v>12</v>
      </c>
      <c r="P335" s="39"/>
      <c r="Q335" s="40">
        <f t="shared" si="13"/>
        <v>12</v>
      </c>
      <c r="R335" s="10"/>
      <c r="S335" s="10"/>
    </row>
    <row r="336" spans="1:19" ht="33.75" x14ac:dyDescent="0.5">
      <c r="B336" s="29">
        <v>45091</v>
      </c>
      <c r="C336" s="30">
        <v>45091</v>
      </c>
      <c r="D336" s="31" t="s">
        <v>21</v>
      </c>
      <c r="E336" s="31">
        <v>14111703</v>
      </c>
      <c r="F336" s="32" t="s">
        <v>403</v>
      </c>
      <c r="G336" s="31" t="s">
        <v>378</v>
      </c>
      <c r="H336" s="42">
        <v>2064</v>
      </c>
      <c r="I336" s="33">
        <f t="shared" si="14"/>
        <v>99072</v>
      </c>
      <c r="J336" s="34">
        <v>50</v>
      </c>
      <c r="K336" s="34">
        <v>2</v>
      </c>
      <c r="L336" s="35">
        <v>48</v>
      </c>
      <c r="M336" s="41"/>
      <c r="N336" s="37"/>
      <c r="O336" s="38">
        <f t="shared" si="12"/>
        <v>48</v>
      </c>
      <c r="P336" s="39"/>
      <c r="Q336" s="40">
        <f t="shared" si="13"/>
        <v>48</v>
      </c>
      <c r="R336" s="10"/>
      <c r="S336" s="10"/>
    </row>
    <row r="337" spans="2:20" ht="33.75" x14ac:dyDescent="0.5">
      <c r="B337" s="29">
        <v>44826</v>
      </c>
      <c r="C337" s="30" t="s">
        <v>404</v>
      </c>
      <c r="D337" s="31" t="s">
        <v>21</v>
      </c>
      <c r="E337" s="31">
        <v>39111519</v>
      </c>
      <c r="F337" s="32" t="s">
        <v>405</v>
      </c>
      <c r="G337" s="31" t="s">
        <v>406</v>
      </c>
      <c r="H337" s="42">
        <v>2684.5</v>
      </c>
      <c r="I337" s="33">
        <f t="shared" si="14"/>
        <v>0</v>
      </c>
      <c r="J337" s="34">
        <v>1</v>
      </c>
      <c r="K337" s="34">
        <v>1</v>
      </c>
      <c r="L337" s="35">
        <v>0</v>
      </c>
      <c r="M337" s="41"/>
      <c r="N337" s="37"/>
      <c r="O337" s="38">
        <f t="shared" si="12"/>
        <v>0</v>
      </c>
      <c r="P337" s="39"/>
      <c r="Q337" s="40">
        <f t="shared" si="13"/>
        <v>0</v>
      </c>
      <c r="R337" s="10"/>
      <c r="S337" s="10"/>
    </row>
    <row r="338" spans="2:20" ht="33.75" x14ac:dyDescent="0.5">
      <c r="B338" s="29">
        <v>43626</v>
      </c>
      <c r="C338" s="30">
        <v>43626</v>
      </c>
      <c r="D338" s="31" t="s">
        <v>21</v>
      </c>
      <c r="E338" s="31">
        <v>52151501</v>
      </c>
      <c r="F338" s="32" t="s">
        <v>407</v>
      </c>
      <c r="G338" s="31" t="s">
        <v>26</v>
      </c>
      <c r="H338" s="42">
        <v>29.08</v>
      </c>
      <c r="I338" s="33">
        <f t="shared" si="14"/>
        <v>0</v>
      </c>
      <c r="J338" s="34">
        <v>0</v>
      </c>
      <c r="K338" s="34">
        <v>0</v>
      </c>
      <c r="L338" s="35">
        <v>0</v>
      </c>
      <c r="M338" s="41"/>
      <c r="N338" s="37"/>
      <c r="O338" s="38">
        <f t="shared" si="12"/>
        <v>0</v>
      </c>
      <c r="P338" s="39"/>
      <c r="Q338" s="40">
        <v>4</v>
      </c>
      <c r="R338" s="10"/>
      <c r="S338" s="10"/>
    </row>
    <row r="339" spans="2:20" ht="33.75" x14ac:dyDescent="0.5">
      <c r="B339" s="29">
        <v>43819</v>
      </c>
      <c r="C339" s="30">
        <v>43819</v>
      </c>
      <c r="D339" s="31" t="s">
        <v>21</v>
      </c>
      <c r="E339" s="31">
        <v>52151501</v>
      </c>
      <c r="F339" s="32" t="s">
        <v>408</v>
      </c>
      <c r="G339" s="31" t="s">
        <v>26</v>
      </c>
      <c r="H339" s="42">
        <f>1430*1.18</f>
        <v>1687.3999999999999</v>
      </c>
      <c r="I339" s="33">
        <f>+L339*H339</f>
        <v>26998.399999999998</v>
      </c>
      <c r="J339" s="34">
        <v>58</v>
      </c>
      <c r="K339" s="34">
        <v>42</v>
      </c>
      <c r="L339" s="35">
        <v>16</v>
      </c>
      <c r="M339" s="41"/>
      <c r="N339" s="37"/>
      <c r="O339" s="38">
        <f t="shared" si="12"/>
        <v>16</v>
      </c>
      <c r="P339" s="39"/>
      <c r="Q339" s="40">
        <f t="shared" si="13"/>
        <v>16</v>
      </c>
      <c r="R339" s="10"/>
      <c r="S339" s="10"/>
    </row>
    <row r="340" spans="2:20" ht="33.75" x14ac:dyDescent="0.5">
      <c r="B340" s="29">
        <v>44719</v>
      </c>
      <c r="C340" s="30">
        <v>44719</v>
      </c>
      <c r="D340" s="31" t="s">
        <v>21</v>
      </c>
      <c r="E340" s="31">
        <v>52151501</v>
      </c>
      <c r="F340" s="32" t="s">
        <v>409</v>
      </c>
      <c r="G340" s="31" t="s">
        <v>410</v>
      </c>
      <c r="H340" s="42">
        <v>3233.2</v>
      </c>
      <c r="I340" s="33">
        <f t="shared" si="14"/>
        <v>16166</v>
      </c>
      <c r="J340" s="34">
        <v>18</v>
      </c>
      <c r="K340" s="34">
        <v>13</v>
      </c>
      <c r="L340" s="35">
        <v>5</v>
      </c>
      <c r="M340" s="41"/>
      <c r="N340" s="37"/>
      <c r="O340" s="38">
        <f t="shared" si="12"/>
        <v>5</v>
      </c>
      <c r="P340" s="39"/>
      <c r="Q340" s="40">
        <f t="shared" si="13"/>
        <v>5</v>
      </c>
      <c r="R340" s="10"/>
      <c r="S340" s="10"/>
    </row>
    <row r="341" spans="2:20" ht="33.75" x14ac:dyDescent="0.5">
      <c r="B341" s="29">
        <v>44608</v>
      </c>
      <c r="C341" s="30">
        <v>44608</v>
      </c>
      <c r="D341" s="31" t="s">
        <v>21</v>
      </c>
      <c r="E341" s="31">
        <v>52151501</v>
      </c>
      <c r="F341" s="32" t="s">
        <v>411</v>
      </c>
      <c r="G341" s="31" t="s">
        <v>412</v>
      </c>
      <c r="H341" s="42">
        <v>3730</v>
      </c>
      <c r="I341" s="33">
        <f t="shared" si="14"/>
        <v>0</v>
      </c>
      <c r="J341" s="34">
        <v>37</v>
      </c>
      <c r="K341" s="34">
        <v>37</v>
      </c>
      <c r="L341" s="35">
        <v>0</v>
      </c>
      <c r="M341" s="41"/>
      <c r="N341" s="37"/>
      <c r="O341" s="38">
        <f t="shared" si="12"/>
        <v>0</v>
      </c>
      <c r="P341" s="39"/>
      <c r="Q341" s="40">
        <v>117</v>
      </c>
      <c r="R341" s="10"/>
      <c r="S341" s="10"/>
    </row>
    <row r="342" spans="2:20" ht="33.75" x14ac:dyDescent="0.5">
      <c r="B342" s="29">
        <v>43146</v>
      </c>
      <c r="C342" s="30">
        <v>43146</v>
      </c>
      <c r="D342" s="31" t="s">
        <v>21</v>
      </c>
      <c r="E342" s="31">
        <v>52151501</v>
      </c>
      <c r="F342" s="32" t="s">
        <v>413</v>
      </c>
      <c r="G342" s="31" t="s">
        <v>412</v>
      </c>
      <c r="H342" s="33">
        <v>2395</v>
      </c>
      <c r="I342" s="33">
        <f t="shared" si="14"/>
        <v>64665</v>
      </c>
      <c r="J342" s="34">
        <v>32</v>
      </c>
      <c r="K342" s="34">
        <v>5</v>
      </c>
      <c r="L342" s="35">
        <v>27</v>
      </c>
      <c r="M342" s="41"/>
      <c r="N342" s="37"/>
      <c r="O342" s="38">
        <f t="shared" si="12"/>
        <v>27</v>
      </c>
      <c r="P342" s="39"/>
      <c r="Q342" s="40">
        <f t="shared" si="13"/>
        <v>27</v>
      </c>
      <c r="R342" s="10"/>
      <c r="S342" s="10"/>
    </row>
    <row r="343" spans="2:20" ht="33.75" x14ac:dyDescent="0.5">
      <c r="B343" s="29">
        <v>44826</v>
      </c>
      <c r="C343" s="30">
        <v>44826</v>
      </c>
      <c r="D343" s="31" t="s">
        <v>21</v>
      </c>
      <c r="E343" s="31">
        <v>48101903</v>
      </c>
      <c r="F343" s="32" t="s">
        <v>414</v>
      </c>
      <c r="G343" s="31" t="s">
        <v>415</v>
      </c>
      <c r="H343" s="33">
        <v>3835</v>
      </c>
      <c r="I343" s="33">
        <f t="shared" si="14"/>
        <v>88205</v>
      </c>
      <c r="J343" s="34">
        <v>25</v>
      </c>
      <c r="K343" s="34">
        <v>2</v>
      </c>
      <c r="L343" s="35">
        <v>23</v>
      </c>
      <c r="M343" s="45"/>
      <c r="O343" s="46">
        <f t="shared" si="12"/>
        <v>23</v>
      </c>
      <c r="P343" s="10"/>
      <c r="Q343" s="47"/>
      <c r="R343" s="10"/>
      <c r="S343" s="10"/>
    </row>
    <row r="344" spans="2:20" ht="33.75" x14ac:dyDescent="0.5">
      <c r="B344" s="29">
        <v>44882</v>
      </c>
      <c r="C344" s="30">
        <v>44882</v>
      </c>
      <c r="D344" s="31" t="s">
        <v>21</v>
      </c>
      <c r="E344" s="31">
        <v>52152001</v>
      </c>
      <c r="F344" s="32" t="s">
        <v>416</v>
      </c>
      <c r="G344" s="31" t="s">
        <v>26</v>
      </c>
      <c r="H344" s="33">
        <v>590</v>
      </c>
      <c r="I344" s="33">
        <v>0</v>
      </c>
      <c r="J344" s="34">
        <v>100</v>
      </c>
      <c r="K344" s="34">
        <v>100</v>
      </c>
      <c r="L344" s="35">
        <v>0</v>
      </c>
      <c r="M344" s="45"/>
      <c r="O344" s="46">
        <f t="shared" si="12"/>
        <v>0</v>
      </c>
      <c r="P344" s="10"/>
      <c r="Q344" s="47"/>
      <c r="R344" s="10"/>
      <c r="S344" s="10"/>
    </row>
    <row r="345" spans="2:20" ht="33.75" x14ac:dyDescent="0.5">
      <c r="B345" s="29">
        <v>44826</v>
      </c>
      <c r="C345" s="30">
        <v>44826</v>
      </c>
      <c r="D345" s="31" t="s">
        <v>21</v>
      </c>
      <c r="E345" s="31">
        <v>39111517</v>
      </c>
      <c r="F345" s="32" t="s">
        <v>417</v>
      </c>
      <c r="G345" s="31" t="s">
        <v>26</v>
      </c>
      <c r="H345" s="33">
        <v>307</v>
      </c>
      <c r="I345" s="33">
        <f t="shared" si="14"/>
        <v>0</v>
      </c>
      <c r="J345" s="34">
        <v>10</v>
      </c>
      <c r="K345" s="34">
        <v>10</v>
      </c>
      <c r="L345" s="35">
        <v>0</v>
      </c>
      <c r="M345" s="45"/>
      <c r="O345" s="46">
        <f t="shared" si="12"/>
        <v>0</v>
      </c>
      <c r="P345" s="10"/>
      <c r="Q345" s="47"/>
      <c r="R345" s="10"/>
      <c r="S345" s="10"/>
    </row>
    <row r="346" spans="2:20" ht="33.75" x14ac:dyDescent="0.5">
      <c r="B346" s="29">
        <v>44826</v>
      </c>
      <c r="C346" s="30">
        <v>44826</v>
      </c>
      <c r="D346" s="31" t="s">
        <v>21</v>
      </c>
      <c r="E346" s="31">
        <v>39111517</v>
      </c>
      <c r="F346" s="32" t="s">
        <v>418</v>
      </c>
      <c r="G346" s="31" t="s">
        <v>26</v>
      </c>
      <c r="H346" s="33">
        <v>307</v>
      </c>
      <c r="I346" s="33">
        <f t="shared" si="14"/>
        <v>0</v>
      </c>
      <c r="J346" s="34">
        <v>10</v>
      </c>
      <c r="K346" s="34">
        <v>10</v>
      </c>
      <c r="L346" s="35">
        <v>0</v>
      </c>
      <c r="M346" s="45"/>
      <c r="O346" s="46">
        <f t="shared" si="12"/>
        <v>0</v>
      </c>
      <c r="P346" s="10"/>
      <c r="Q346" s="47"/>
      <c r="R346" s="10"/>
      <c r="S346" s="10"/>
    </row>
    <row r="347" spans="2:20" ht="33.75" x14ac:dyDescent="0.5">
      <c r="B347" s="29">
        <v>44827</v>
      </c>
      <c r="C347" s="30">
        <v>44827</v>
      </c>
      <c r="D347" s="31" t="s">
        <v>21</v>
      </c>
      <c r="E347" s="31">
        <v>39111517</v>
      </c>
      <c r="F347" s="32" t="s">
        <v>419</v>
      </c>
      <c r="G347" s="31" t="s">
        <v>26</v>
      </c>
      <c r="H347" s="33">
        <v>384</v>
      </c>
      <c r="I347" s="33">
        <v>0</v>
      </c>
      <c r="J347" s="34">
        <v>10</v>
      </c>
      <c r="K347" s="34">
        <v>10</v>
      </c>
      <c r="L347" s="35">
        <v>0</v>
      </c>
      <c r="M347" s="45"/>
      <c r="O347" s="46">
        <f t="shared" si="12"/>
        <v>0</v>
      </c>
      <c r="P347" s="10"/>
      <c r="Q347" s="47"/>
      <c r="R347" s="10"/>
      <c r="S347" s="10"/>
    </row>
    <row r="348" spans="2:20" ht="33.75" x14ac:dyDescent="0.5">
      <c r="B348" s="29">
        <v>44826</v>
      </c>
      <c r="C348" s="30">
        <v>44826</v>
      </c>
      <c r="D348" s="31" t="s">
        <v>21</v>
      </c>
      <c r="E348" s="31">
        <v>39111517</v>
      </c>
      <c r="F348" s="32" t="s">
        <v>420</v>
      </c>
      <c r="G348" s="31" t="s">
        <v>26</v>
      </c>
      <c r="H348" s="33">
        <v>307</v>
      </c>
      <c r="I348" s="33">
        <f t="shared" si="14"/>
        <v>0</v>
      </c>
      <c r="J348" s="34">
        <v>10</v>
      </c>
      <c r="K348" s="34">
        <v>10</v>
      </c>
      <c r="L348" s="35">
        <v>0</v>
      </c>
      <c r="M348" s="45"/>
      <c r="O348" s="46">
        <f t="shared" si="12"/>
        <v>0</v>
      </c>
      <c r="P348" s="10"/>
      <c r="Q348" s="47"/>
      <c r="R348" s="10"/>
      <c r="S348" s="10"/>
    </row>
    <row r="349" spans="2:20" ht="33.75" x14ac:dyDescent="0.5">
      <c r="B349" s="29">
        <v>44826</v>
      </c>
      <c r="C349" s="30">
        <v>44826</v>
      </c>
      <c r="D349" s="31" t="s">
        <v>21</v>
      </c>
      <c r="E349" s="31">
        <v>39111517</v>
      </c>
      <c r="F349" s="32" t="s">
        <v>421</v>
      </c>
      <c r="G349" s="31" t="s">
        <v>26</v>
      </c>
      <c r="H349" s="33">
        <v>536</v>
      </c>
      <c r="I349" s="33">
        <f t="shared" si="14"/>
        <v>0</v>
      </c>
      <c r="J349" s="34">
        <v>1</v>
      </c>
      <c r="K349" s="34">
        <v>1</v>
      </c>
      <c r="L349" s="35">
        <v>0</v>
      </c>
      <c r="M349" s="45"/>
      <c r="O349" s="46">
        <f t="shared" si="12"/>
        <v>0</v>
      </c>
      <c r="P349" s="10"/>
      <c r="Q349" s="47"/>
      <c r="R349" s="10"/>
      <c r="S349" s="10"/>
    </row>
    <row r="350" spans="2:20" ht="33.75" x14ac:dyDescent="0.5">
      <c r="B350" s="29">
        <v>44826</v>
      </c>
      <c r="C350" s="30" t="s">
        <v>404</v>
      </c>
      <c r="D350" s="31" t="s">
        <v>21</v>
      </c>
      <c r="E350" s="31">
        <v>39111517</v>
      </c>
      <c r="F350" s="32" t="s">
        <v>422</v>
      </c>
      <c r="G350" s="31" t="s">
        <v>26</v>
      </c>
      <c r="H350" s="33">
        <v>536</v>
      </c>
      <c r="I350" s="33">
        <f t="shared" si="14"/>
        <v>0</v>
      </c>
      <c r="J350" s="34">
        <v>1</v>
      </c>
      <c r="K350" s="34">
        <v>1</v>
      </c>
      <c r="L350" s="35">
        <v>0</v>
      </c>
      <c r="M350" s="45"/>
      <c r="O350" s="46">
        <f t="shared" si="12"/>
        <v>0</v>
      </c>
      <c r="P350" s="10"/>
      <c r="Q350" s="47"/>
      <c r="R350" s="10"/>
      <c r="S350" s="10"/>
    </row>
    <row r="351" spans="2:20" ht="28.5" x14ac:dyDescent="0.4">
      <c r="B351" s="29"/>
      <c r="D351" s="48"/>
      <c r="E351" s="48">
        <v>45078</v>
      </c>
      <c r="F351" s="48"/>
      <c r="G351" s="48" t="s">
        <v>423</v>
      </c>
      <c r="H351" s="49" t="s">
        <v>424</v>
      </c>
      <c r="I351" s="49"/>
      <c r="J351" s="49"/>
      <c r="K351" s="49"/>
      <c r="L351" s="45"/>
      <c r="M351" s="50">
        <v>3775.7999999999997</v>
      </c>
      <c r="N351" s="29"/>
      <c r="O351" s="29"/>
      <c r="P351" s="29"/>
      <c r="Q351" s="29"/>
      <c r="R351" s="29"/>
      <c r="S351" s="29"/>
      <c r="T351" s="29"/>
    </row>
    <row r="352" spans="2:20" ht="28.5" x14ac:dyDescent="0.4">
      <c r="B352" s="29"/>
      <c r="C352" s="30" t="s">
        <v>425</v>
      </c>
      <c r="D352" s="31" t="s">
        <v>426</v>
      </c>
      <c r="E352" s="31" t="s">
        <v>134</v>
      </c>
      <c r="F352" s="31" t="s">
        <v>427</v>
      </c>
      <c r="G352" s="31" t="s">
        <v>428</v>
      </c>
      <c r="H352" s="33" t="s">
        <v>429</v>
      </c>
      <c r="I352" s="33" t="s">
        <v>430</v>
      </c>
      <c r="J352" s="33" t="s">
        <v>431</v>
      </c>
      <c r="K352" s="33" t="s">
        <v>432</v>
      </c>
      <c r="L352" s="45"/>
      <c r="M352" s="50">
        <v>0</v>
      </c>
      <c r="N352" s="29"/>
      <c r="O352" s="29"/>
      <c r="P352" s="29"/>
      <c r="Q352" s="29"/>
      <c r="R352" s="29"/>
      <c r="S352" s="29"/>
      <c r="T352" s="29"/>
    </row>
    <row r="353" spans="2:20" ht="28.5" x14ac:dyDescent="0.4">
      <c r="B353" s="29"/>
      <c r="D353" s="48"/>
      <c r="E353" s="48"/>
      <c r="F353" s="48"/>
      <c r="I353" s="49"/>
      <c r="J353" s="33" t="s">
        <v>433</v>
      </c>
      <c r="K353" s="33" t="s">
        <v>434</v>
      </c>
      <c r="L353" s="45"/>
      <c r="M353" s="50">
        <v>61.949999999999996</v>
      </c>
      <c r="N353" s="29"/>
      <c r="O353" s="29"/>
      <c r="P353" s="29"/>
      <c r="Q353" s="29"/>
      <c r="R353" s="29"/>
      <c r="S353" s="29"/>
      <c r="T353" s="29"/>
    </row>
    <row r="354" spans="2:20" ht="28.5" x14ac:dyDescent="0.4">
      <c r="B354" s="29"/>
      <c r="C354" s="30" t="s">
        <v>435</v>
      </c>
      <c r="D354" s="31" t="s">
        <v>436</v>
      </c>
      <c r="E354" s="31" t="s">
        <v>26</v>
      </c>
      <c r="F354" s="31">
        <v>58</v>
      </c>
      <c r="G354" s="31">
        <v>0</v>
      </c>
      <c r="H354" s="33">
        <v>1</v>
      </c>
      <c r="I354" s="33">
        <v>57</v>
      </c>
      <c r="J354" s="33">
        <v>65.099999999999994</v>
      </c>
      <c r="K354" s="33">
        <v>3710.7</v>
      </c>
      <c r="L354" s="45"/>
      <c r="M354" s="50">
        <v>4107.2849999999999</v>
      </c>
      <c r="N354" s="29"/>
      <c r="O354" s="29"/>
      <c r="P354" s="29"/>
      <c r="Q354" s="29"/>
      <c r="R354" s="29"/>
      <c r="S354" s="29"/>
      <c r="T354" s="29"/>
    </row>
    <row r="355" spans="2:20" ht="28.5" x14ac:dyDescent="0.4">
      <c r="B355" s="29"/>
      <c r="C355" s="30" t="s">
        <v>437</v>
      </c>
      <c r="D355" s="31" t="s">
        <v>438</v>
      </c>
      <c r="E355" s="31" t="s">
        <v>439</v>
      </c>
      <c r="F355" s="31">
        <v>0</v>
      </c>
      <c r="G355" s="31">
        <v>0</v>
      </c>
      <c r="H355" s="33">
        <v>0</v>
      </c>
      <c r="I355" s="33">
        <v>0</v>
      </c>
      <c r="J355" s="33">
        <v>2100</v>
      </c>
      <c r="K355" s="33">
        <v>0</v>
      </c>
      <c r="L355" s="45"/>
      <c r="M355" s="50">
        <v>2416.0499999999997</v>
      </c>
      <c r="N355" s="29"/>
      <c r="O355" s="29"/>
      <c r="P355" s="29"/>
      <c r="Q355" s="29"/>
      <c r="R355" s="29"/>
      <c r="S355" s="29"/>
      <c r="T355" s="29"/>
    </row>
    <row r="356" spans="2:20" ht="28.5" x14ac:dyDescent="0.4">
      <c r="B356" s="29"/>
      <c r="C356" s="30" t="s">
        <v>440</v>
      </c>
      <c r="D356" s="31" t="s">
        <v>438</v>
      </c>
      <c r="E356" s="31" t="s">
        <v>441</v>
      </c>
      <c r="F356" s="31">
        <v>0</v>
      </c>
      <c r="G356" s="31">
        <v>0</v>
      </c>
      <c r="H356" s="33">
        <v>0</v>
      </c>
      <c r="I356" s="33">
        <v>0</v>
      </c>
      <c r="J356" s="33">
        <v>206.5</v>
      </c>
      <c r="K356" s="33">
        <v>0</v>
      </c>
      <c r="L356" s="45"/>
      <c r="M356" s="50">
        <v>3140.8649999999998</v>
      </c>
      <c r="N356" s="29"/>
      <c r="O356" s="29"/>
      <c r="P356" s="29"/>
      <c r="Q356" s="29"/>
      <c r="R356" s="29"/>
      <c r="S356" s="29"/>
      <c r="T356" s="29"/>
    </row>
    <row r="357" spans="2:20" ht="28.5" x14ac:dyDescent="0.4">
      <c r="B357" s="29"/>
      <c r="C357" s="30" t="s">
        <v>442</v>
      </c>
      <c r="D357" s="31" t="s">
        <v>443</v>
      </c>
      <c r="E357" s="31" t="s">
        <v>444</v>
      </c>
      <c r="F357" s="31">
        <v>7</v>
      </c>
      <c r="G357" s="31">
        <v>0</v>
      </c>
      <c r="H357" s="33">
        <v>0</v>
      </c>
      <c r="I357" s="33">
        <v>7</v>
      </c>
      <c r="J357" s="33">
        <v>483.21</v>
      </c>
      <c r="K357" s="33">
        <v>3382.47</v>
      </c>
      <c r="L357" s="45"/>
      <c r="M357" s="50">
        <v>770.83500000000004</v>
      </c>
      <c r="N357" s="29"/>
      <c r="O357" s="29"/>
      <c r="P357" s="29"/>
      <c r="Q357" s="29"/>
      <c r="R357" s="29"/>
      <c r="S357" s="29"/>
      <c r="T357" s="29"/>
    </row>
    <row r="358" spans="2:20" ht="28.5" x14ac:dyDescent="0.4">
      <c r="B358" s="29"/>
      <c r="C358" s="30" t="s">
        <v>445</v>
      </c>
      <c r="D358" s="31" t="s">
        <v>446</v>
      </c>
      <c r="E358" s="31" t="s">
        <v>444</v>
      </c>
      <c r="F358" s="31">
        <v>5</v>
      </c>
      <c r="G358" s="31">
        <v>0</v>
      </c>
      <c r="H358" s="33">
        <v>0</v>
      </c>
      <c r="I358" s="33">
        <v>5</v>
      </c>
      <c r="J358" s="33">
        <v>483.21</v>
      </c>
      <c r="K358" s="33">
        <v>2416.0499999999997</v>
      </c>
      <c r="L358" s="45"/>
      <c r="M358" s="50">
        <v>966.42</v>
      </c>
      <c r="N358" s="29"/>
      <c r="O358" s="29"/>
      <c r="P358" s="29"/>
      <c r="Q358" s="29"/>
      <c r="R358" s="29"/>
      <c r="S358" s="29"/>
      <c r="T358" s="29"/>
    </row>
    <row r="359" spans="2:20" ht="28.5" x14ac:dyDescent="0.4">
      <c r="B359" s="29"/>
      <c r="C359" s="30" t="s">
        <v>447</v>
      </c>
      <c r="D359" s="31" t="s">
        <v>448</v>
      </c>
      <c r="E359" s="31" t="s">
        <v>444</v>
      </c>
      <c r="F359" s="31">
        <v>6.5</v>
      </c>
      <c r="G359" s="31">
        <v>0</v>
      </c>
      <c r="H359" s="33">
        <v>0</v>
      </c>
      <c r="I359" s="33">
        <v>6.5</v>
      </c>
      <c r="J359" s="33">
        <v>483.21</v>
      </c>
      <c r="K359" s="33">
        <v>3140.8649999999998</v>
      </c>
      <c r="L359" s="45"/>
      <c r="M359" s="50">
        <v>21399.3</v>
      </c>
      <c r="N359" s="29"/>
      <c r="O359" s="29"/>
      <c r="P359" s="29"/>
      <c r="Q359" s="29"/>
      <c r="R359" s="29"/>
      <c r="S359" s="29"/>
      <c r="T359" s="29"/>
    </row>
    <row r="360" spans="2:20" ht="28.5" x14ac:dyDescent="0.4">
      <c r="B360" s="29"/>
      <c r="C360" s="30" t="s">
        <v>449</v>
      </c>
      <c r="D360" s="31" t="s">
        <v>450</v>
      </c>
      <c r="E360" s="31" t="s">
        <v>444</v>
      </c>
      <c r="F360" s="31">
        <v>1.5</v>
      </c>
      <c r="G360" s="31">
        <v>0</v>
      </c>
      <c r="H360" s="33">
        <v>0</v>
      </c>
      <c r="I360" s="33">
        <v>1.5</v>
      </c>
      <c r="J360" s="33">
        <v>513.89</v>
      </c>
      <c r="K360" s="33">
        <v>770.83500000000004</v>
      </c>
      <c r="L360" s="45"/>
      <c r="M360" s="50">
        <v>11147.5</v>
      </c>
      <c r="N360" s="29"/>
      <c r="O360" s="29"/>
      <c r="P360" s="29"/>
      <c r="Q360" s="29"/>
      <c r="R360" s="29"/>
      <c r="S360" s="29"/>
      <c r="T360" s="29"/>
    </row>
    <row r="361" spans="2:20" ht="28.5" x14ac:dyDescent="0.4">
      <c r="B361" s="29"/>
      <c r="C361" s="30" t="s">
        <v>451</v>
      </c>
      <c r="D361" s="31" t="s">
        <v>452</v>
      </c>
      <c r="E361" s="31" t="s">
        <v>444</v>
      </c>
      <c r="F361" s="31">
        <v>2</v>
      </c>
      <c r="G361" s="31">
        <v>0</v>
      </c>
      <c r="H361" s="33">
        <v>0</v>
      </c>
      <c r="I361" s="33">
        <v>2</v>
      </c>
      <c r="J361" s="33">
        <v>483.21</v>
      </c>
      <c r="K361" s="33">
        <v>966.42</v>
      </c>
      <c r="L361" s="45"/>
      <c r="M361" s="50">
        <v>535.5699999999996</v>
      </c>
      <c r="N361" s="29"/>
      <c r="O361" s="29"/>
      <c r="P361" s="29"/>
      <c r="Q361" s="29"/>
      <c r="R361" s="29"/>
      <c r="S361" s="29"/>
      <c r="T361" s="29"/>
    </row>
    <row r="362" spans="2:20" ht="28.5" x14ac:dyDescent="0.4">
      <c r="B362" s="29"/>
      <c r="C362" s="30" t="s">
        <v>453</v>
      </c>
      <c r="D362" s="31" t="s">
        <v>454</v>
      </c>
      <c r="E362" s="31" t="s">
        <v>455</v>
      </c>
      <c r="F362" s="31">
        <v>18</v>
      </c>
      <c r="G362" s="31">
        <v>0</v>
      </c>
      <c r="H362" s="33">
        <v>0</v>
      </c>
      <c r="I362" s="33">
        <v>18</v>
      </c>
      <c r="J362" s="33">
        <v>1188.8499999999999</v>
      </c>
      <c r="K362" s="33">
        <v>21399.3</v>
      </c>
      <c r="L362" s="45"/>
      <c r="M362" s="50">
        <v>7872</v>
      </c>
      <c r="N362" s="29"/>
      <c r="O362" s="29"/>
      <c r="P362" s="29"/>
      <c r="Q362" s="29"/>
      <c r="R362" s="29"/>
      <c r="S362" s="29"/>
      <c r="T362" s="29"/>
    </row>
    <row r="363" spans="2:20" ht="28.5" x14ac:dyDescent="0.4">
      <c r="B363" s="29"/>
      <c r="C363" s="30" t="s">
        <v>456</v>
      </c>
      <c r="D363" s="31" t="s">
        <v>457</v>
      </c>
      <c r="E363" s="31" t="s">
        <v>439</v>
      </c>
      <c r="F363" s="31">
        <v>77</v>
      </c>
      <c r="G363" s="31">
        <v>0</v>
      </c>
      <c r="H363" s="33">
        <v>2</v>
      </c>
      <c r="I363" s="33">
        <v>75</v>
      </c>
      <c r="J363" s="33">
        <v>113.75</v>
      </c>
      <c r="K363" s="33">
        <v>8531.25</v>
      </c>
      <c r="L363" s="45"/>
      <c r="M363" s="50">
        <v>13574.070000000002</v>
      </c>
      <c r="N363" s="29"/>
      <c r="O363" s="29"/>
      <c r="P363" s="29"/>
      <c r="Q363" s="29"/>
      <c r="R363" s="29"/>
      <c r="S363" s="29"/>
      <c r="T363" s="29"/>
    </row>
    <row r="364" spans="2:20" ht="28.5" x14ac:dyDescent="0.4">
      <c r="B364" s="29"/>
      <c r="C364" s="30" t="s">
        <v>458</v>
      </c>
      <c r="D364" s="31" t="s">
        <v>459</v>
      </c>
      <c r="E364" s="31" t="s">
        <v>439</v>
      </c>
      <c r="F364" s="31">
        <v>2.049999999999998</v>
      </c>
      <c r="G364" s="31">
        <v>0</v>
      </c>
      <c r="H364" s="33">
        <v>0</v>
      </c>
      <c r="I364" s="33">
        <v>2.049999999999998</v>
      </c>
      <c r="J364" s="33">
        <v>218.6</v>
      </c>
      <c r="K364" s="33">
        <v>448.12999999999954</v>
      </c>
      <c r="L364" s="45"/>
      <c r="M364" s="50">
        <v>3264</v>
      </c>
      <c r="N364" s="29"/>
      <c r="O364" s="29"/>
      <c r="P364" s="29"/>
      <c r="Q364" s="29"/>
      <c r="R364" s="29"/>
      <c r="S364" s="29"/>
      <c r="T364" s="29"/>
    </row>
    <row r="365" spans="2:20" ht="28.5" x14ac:dyDescent="0.4">
      <c r="B365" s="29"/>
      <c r="C365" s="30" t="s">
        <v>460</v>
      </c>
      <c r="D365" s="31" t="s">
        <v>461</v>
      </c>
      <c r="E365" s="31" t="s">
        <v>360</v>
      </c>
      <c r="F365" s="31">
        <v>32</v>
      </c>
      <c r="G365" s="31">
        <v>0</v>
      </c>
      <c r="H365" s="33">
        <v>2</v>
      </c>
      <c r="I365" s="33">
        <v>30</v>
      </c>
      <c r="J365" s="33">
        <v>192</v>
      </c>
      <c r="K365" s="33">
        <v>5760</v>
      </c>
      <c r="L365" s="45"/>
      <c r="M365" s="50">
        <v>679</v>
      </c>
      <c r="N365" s="29"/>
      <c r="O365" s="29"/>
      <c r="P365" s="29"/>
      <c r="Q365" s="29"/>
      <c r="R365" s="29"/>
      <c r="S365" s="29"/>
      <c r="T365" s="29"/>
    </row>
    <row r="366" spans="2:20" ht="28.5" x14ac:dyDescent="0.4">
      <c r="B366" s="29"/>
      <c r="C366" s="30" t="s">
        <v>462</v>
      </c>
      <c r="D366" s="31" t="s">
        <v>463</v>
      </c>
      <c r="E366" s="31" t="s">
        <v>26</v>
      </c>
      <c r="F366" s="31">
        <v>783</v>
      </c>
      <c r="G366" s="31">
        <v>0</v>
      </c>
      <c r="H366" s="33">
        <v>20</v>
      </c>
      <c r="I366" s="33">
        <v>763</v>
      </c>
      <c r="J366" s="33">
        <v>31.05</v>
      </c>
      <c r="K366" s="33">
        <v>23691.15</v>
      </c>
      <c r="L366" s="45"/>
      <c r="M366" s="50">
        <v>-3000.0000000000005</v>
      </c>
      <c r="N366" s="29"/>
      <c r="O366" s="29"/>
      <c r="P366" s="29"/>
      <c r="Q366" s="29"/>
      <c r="R366" s="29"/>
      <c r="S366" s="29"/>
      <c r="T366" s="29"/>
    </row>
    <row r="367" spans="2:20" ht="28.5" x14ac:dyDescent="0.4">
      <c r="B367" s="29"/>
      <c r="C367" s="30" t="s">
        <v>464</v>
      </c>
      <c r="D367" s="31" t="s">
        <v>465</v>
      </c>
      <c r="E367" s="31" t="s">
        <v>360</v>
      </c>
      <c r="F367" s="31">
        <v>13</v>
      </c>
      <c r="G367" s="31">
        <v>0</v>
      </c>
      <c r="H367" s="33">
        <v>3</v>
      </c>
      <c r="I367" s="33">
        <v>10</v>
      </c>
      <c r="J367" s="33">
        <v>192</v>
      </c>
      <c r="K367" s="33">
        <v>1920</v>
      </c>
      <c r="L367" s="45"/>
      <c r="M367" s="50">
        <v>13880.000000000004</v>
      </c>
      <c r="N367" s="29"/>
      <c r="O367" s="29"/>
      <c r="P367" s="29"/>
      <c r="Q367" s="29"/>
      <c r="R367" s="29"/>
      <c r="S367" s="29"/>
      <c r="T367" s="29"/>
    </row>
    <row r="368" spans="2:20" ht="28.5" x14ac:dyDescent="0.4">
      <c r="B368" s="29"/>
      <c r="C368" s="30" t="s">
        <v>466</v>
      </c>
      <c r="D368" s="31" t="s">
        <v>467</v>
      </c>
      <c r="E368" s="31" t="s">
        <v>34</v>
      </c>
      <c r="F368" s="31">
        <v>7</v>
      </c>
      <c r="G368" s="31">
        <v>0</v>
      </c>
      <c r="H368" s="33">
        <v>0</v>
      </c>
      <c r="I368" s="33">
        <v>7</v>
      </c>
      <c r="J368" s="33">
        <v>97</v>
      </c>
      <c r="K368" s="33">
        <v>679</v>
      </c>
      <c r="L368" s="45"/>
      <c r="M368" s="50">
        <v>14742</v>
      </c>
      <c r="N368" s="29"/>
      <c r="O368" s="29"/>
      <c r="P368" s="29"/>
      <c r="Q368" s="29"/>
      <c r="R368" s="29"/>
      <c r="S368" s="29"/>
      <c r="T368" s="29"/>
    </row>
    <row r="369" spans="2:20" ht="28.5" x14ac:dyDescent="0.4">
      <c r="B369" s="29"/>
      <c r="C369" s="30" t="s">
        <v>468</v>
      </c>
      <c r="D369" s="31" t="s">
        <v>469</v>
      </c>
      <c r="E369" s="31" t="s">
        <v>439</v>
      </c>
      <c r="F369" s="31">
        <v>0</v>
      </c>
      <c r="G369" s="31">
        <v>12</v>
      </c>
      <c r="H369" s="33">
        <v>0</v>
      </c>
      <c r="I369" s="33">
        <v>12</v>
      </c>
      <c r="J369" s="33">
        <v>1200</v>
      </c>
      <c r="K369" s="33">
        <v>14400</v>
      </c>
      <c r="L369" s="45"/>
      <c r="M369" s="50">
        <v>4039.2000000000025</v>
      </c>
      <c r="N369" s="29"/>
      <c r="O369" s="29"/>
      <c r="P369" s="29"/>
      <c r="Q369" s="29"/>
      <c r="R369" s="29"/>
      <c r="S369" s="29"/>
      <c r="T369" s="29"/>
    </row>
    <row r="370" spans="2:20" ht="28.5" x14ac:dyDescent="0.4">
      <c r="B370" s="29"/>
      <c r="C370" s="30" t="s">
        <v>470</v>
      </c>
      <c r="D370" s="31" t="s">
        <v>471</v>
      </c>
      <c r="E370" s="31" t="s">
        <v>439</v>
      </c>
      <c r="F370" s="31">
        <v>16.55</v>
      </c>
      <c r="G370" s="31">
        <v>0</v>
      </c>
      <c r="H370" s="33">
        <v>1.4</v>
      </c>
      <c r="I370" s="33">
        <v>15.15</v>
      </c>
      <c r="J370" s="33">
        <v>800</v>
      </c>
      <c r="K370" s="33">
        <v>12120</v>
      </c>
      <c r="L370" s="45"/>
      <c r="M370" s="50">
        <v>15535.960000000001</v>
      </c>
      <c r="N370" s="29"/>
      <c r="O370" s="29"/>
      <c r="P370" s="29"/>
      <c r="Q370" s="29"/>
      <c r="R370" s="29"/>
      <c r="S370" s="29"/>
      <c r="T370" s="29"/>
    </row>
    <row r="371" spans="2:20" ht="28.5" x14ac:dyDescent="0.4">
      <c r="B371" s="29"/>
      <c r="C371" s="30" t="s">
        <v>472</v>
      </c>
      <c r="D371" s="31" t="s">
        <v>473</v>
      </c>
      <c r="E371" s="31" t="s">
        <v>26</v>
      </c>
      <c r="F371" s="31">
        <v>42.5</v>
      </c>
      <c r="G371" s="31">
        <v>0</v>
      </c>
      <c r="H371" s="33">
        <v>5</v>
      </c>
      <c r="I371" s="33">
        <v>37.5</v>
      </c>
      <c r="J371" s="33">
        <v>350</v>
      </c>
      <c r="K371" s="33">
        <v>13125</v>
      </c>
      <c r="L371" s="45"/>
      <c r="M371" s="50">
        <v>8179.2000000000044</v>
      </c>
      <c r="N371" s="29"/>
      <c r="O371" s="29"/>
      <c r="P371" s="29"/>
      <c r="Q371" s="29"/>
      <c r="R371" s="29"/>
      <c r="S371" s="29"/>
      <c r="T371" s="29"/>
    </row>
    <row r="372" spans="2:20" ht="28.5" x14ac:dyDescent="0.4">
      <c r="B372" s="29"/>
      <c r="C372" s="30" t="s">
        <v>474</v>
      </c>
      <c r="D372" s="31" t="s">
        <v>475</v>
      </c>
      <c r="E372" s="31" t="s">
        <v>476</v>
      </c>
      <c r="F372" s="31">
        <v>3.5000000000000049</v>
      </c>
      <c r="G372" s="31">
        <v>0</v>
      </c>
      <c r="H372" s="33">
        <v>1.3</v>
      </c>
      <c r="I372" s="33">
        <v>2.2000000000000046</v>
      </c>
      <c r="J372" s="33">
        <v>408</v>
      </c>
      <c r="K372" s="33">
        <v>897.60000000000184</v>
      </c>
      <c r="L372" s="45"/>
      <c r="M372" s="50">
        <v>58411.19999999999</v>
      </c>
      <c r="N372" s="29"/>
      <c r="O372" s="29"/>
      <c r="P372" s="29"/>
      <c r="Q372" s="29"/>
      <c r="R372" s="29"/>
      <c r="S372" s="29"/>
      <c r="T372" s="29"/>
    </row>
    <row r="373" spans="2:20" ht="28.5" x14ac:dyDescent="0.4">
      <c r="B373" s="29"/>
      <c r="C373" s="30" t="s">
        <v>477</v>
      </c>
      <c r="D373" s="31" t="s">
        <v>478</v>
      </c>
      <c r="E373" s="31" t="s">
        <v>381</v>
      </c>
      <c r="F373" s="31">
        <v>17.05</v>
      </c>
      <c r="G373" s="31">
        <v>0</v>
      </c>
      <c r="H373" s="33">
        <v>0</v>
      </c>
      <c r="I373" s="33">
        <v>17.05</v>
      </c>
      <c r="J373" s="33">
        <v>911.2</v>
      </c>
      <c r="K373" s="33">
        <v>15535.960000000001</v>
      </c>
      <c r="L373" s="45"/>
      <c r="M373" s="50">
        <v>99220</v>
      </c>
      <c r="N373" s="29"/>
      <c r="O373" s="29"/>
      <c r="P373" s="29"/>
      <c r="Q373" s="29"/>
      <c r="R373" s="29"/>
      <c r="S373" s="29"/>
      <c r="T373" s="29"/>
    </row>
    <row r="374" spans="2:20" ht="28.5" x14ac:dyDescent="0.4">
      <c r="B374" s="29"/>
      <c r="C374" s="30" t="s">
        <v>479</v>
      </c>
      <c r="D374" s="31" t="s">
        <v>480</v>
      </c>
      <c r="E374" s="31" t="s">
        <v>481</v>
      </c>
      <c r="F374" s="31">
        <v>31.400000000000006</v>
      </c>
      <c r="G374" s="31">
        <v>0</v>
      </c>
      <c r="H374" s="33">
        <v>7.4</v>
      </c>
      <c r="I374" s="33">
        <v>24.000000000000007</v>
      </c>
      <c r="J374" s="33">
        <v>852</v>
      </c>
      <c r="K374" s="33">
        <v>20448.000000000007</v>
      </c>
      <c r="L374" s="45"/>
      <c r="M374" s="50">
        <v>17236.8</v>
      </c>
      <c r="N374" s="29"/>
      <c r="O374" s="29"/>
      <c r="P374" s="29"/>
      <c r="Q374" s="29"/>
      <c r="R374" s="29"/>
      <c r="S374" s="29"/>
      <c r="T374" s="29"/>
    </row>
    <row r="375" spans="2:20" ht="28.5" x14ac:dyDescent="0.4">
      <c r="B375" s="29"/>
      <c r="C375" s="30" t="s">
        <v>482</v>
      </c>
      <c r="D375" s="31" t="s">
        <v>483</v>
      </c>
      <c r="E375" s="31" t="s">
        <v>481</v>
      </c>
      <c r="F375" s="31">
        <v>78.199999999999974</v>
      </c>
      <c r="G375" s="31">
        <v>0</v>
      </c>
      <c r="H375" s="33">
        <v>3.4</v>
      </c>
      <c r="I375" s="33">
        <v>74.799999999999969</v>
      </c>
      <c r="J375" s="33">
        <v>1032</v>
      </c>
      <c r="K375" s="33">
        <v>77193.599999999962</v>
      </c>
      <c r="L375" s="45"/>
      <c r="M375" s="50">
        <v>0</v>
      </c>
      <c r="N375" s="29"/>
      <c r="O375" s="29"/>
      <c r="P375" s="29"/>
      <c r="Q375" s="29"/>
      <c r="R375" s="29"/>
      <c r="S375" s="29"/>
      <c r="T375" s="29"/>
    </row>
    <row r="376" spans="2:20" ht="28.5" x14ac:dyDescent="0.4">
      <c r="B376" s="29"/>
      <c r="C376" s="30" t="s">
        <v>484</v>
      </c>
      <c r="D376" s="31" t="s">
        <v>485</v>
      </c>
      <c r="E376" s="31" t="s">
        <v>481</v>
      </c>
      <c r="F376" s="31">
        <v>67.399999999999991</v>
      </c>
      <c r="G376" s="31">
        <v>0</v>
      </c>
      <c r="H376" s="33">
        <v>3.4</v>
      </c>
      <c r="I376" s="33">
        <v>63.999999999999993</v>
      </c>
      <c r="J376" s="33">
        <v>1210</v>
      </c>
      <c r="K376" s="33">
        <v>77439.999999999985</v>
      </c>
      <c r="L376" s="45"/>
      <c r="M376" s="50">
        <v>0</v>
      </c>
      <c r="N376" s="29"/>
      <c r="O376" s="29"/>
      <c r="P376" s="29"/>
      <c r="Q376" s="29"/>
      <c r="R376" s="29"/>
      <c r="S376" s="29"/>
      <c r="T376" s="29"/>
    </row>
    <row r="377" spans="2:20" ht="28.5" x14ac:dyDescent="0.4">
      <c r="B377" s="29"/>
      <c r="C377" s="30" t="s">
        <v>486</v>
      </c>
      <c r="D377" s="31" t="s">
        <v>487</v>
      </c>
      <c r="E377" s="31" t="s">
        <v>488</v>
      </c>
      <c r="F377" s="31">
        <v>38</v>
      </c>
      <c r="G377" s="31">
        <v>0</v>
      </c>
      <c r="H377" s="33">
        <v>3</v>
      </c>
      <c r="I377" s="33">
        <v>35</v>
      </c>
      <c r="J377" s="33">
        <v>638.4</v>
      </c>
      <c r="K377" s="33">
        <v>22344</v>
      </c>
      <c r="L377" s="45"/>
      <c r="M377" s="50">
        <v>2047.5</v>
      </c>
      <c r="N377" s="29"/>
      <c r="O377" s="29"/>
      <c r="P377" s="29"/>
      <c r="Q377" s="29"/>
      <c r="R377" s="29"/>
      <c r="S377" s="29"/>
      <c r="T377" s="29"/>
    </row>
    <row r="378" spans="2:20" ht="28.5" x14ac:dyDescent="0.4">
      <c r="B378" s="29"/>
      <c r="C378" s="30" t="s">
        <v>489</v>
      </c>
      <c r="D378" s="31" t="s">
        <v>490</v>
      </c>
      <c r="E378" s="31" t="s">
        <v>491</v>
      </c>
      <c r="F378" s="31">
        <v>0</v>
      </c>
      <c r="G378" s="31">
        <v>0</v>
      </c>
      <c r="H378" s="33">
        <v>0</v>
      </c>
      <c r="I378" s="33">
        <v>0</v>
      </c>
      <c r="J378" s="33">
        <v>0</v>
      </c>
      <c r="K378" s="33">
        <v>0</v>
      </c>
      <c r="L378" s="45"/>
      <c r="M378" s="50">
        <v>5411.25</v>
      </c>
      <c r="N378" s="29"/>
      <c r="O378" s="29"/>
      <c r="P378" s="29"/>
      <c r="Q378" s="29"/>
      <c r="R378" s="29"/>
      <c r="S378" s="29"/>
      <c r="T378" s="29"/>
    </row>
    <row r="379" spans="2:20" ht="28.5" x14ac:dyDescent="0.4">
      <c r="B379" s="29"/>
      <c r="C379" s="30" t="s">
        <v>492</v>
      </c>
      <c r="D379" s="31" t="s">
        <v>493</v>
      </c>
      <c r="E379" s="31" t="s">
        <v>26</v>
      </c>
      <c r="F379" s="31">
        <v>0</v>
      </c>
      <c r="G379" s="31">
        <v>0</v>
      </c>
      <c r="H379" s="33">
        <v>0</v>
      </c>
      <c r="I379" s="33">
        <v>0</v>
      </c>
      <c r="J379" s="33">
        <v>82.6</v>
      </c>
      <c r="K379" s="33">
        <v>0</v>
      </c>
      <c r="L379" s="45"/>
      <c r="M379" s="50">
        <v>5118.75</v>
      </c>
      <c r="N379" s="29"/>
      <c r="O379" s="29"/>
      <c r="P379" s="29"/>
      <c r="Q379" s="29"/>
      <c r="R379" s="29"/>
      <c r="S379" s="29"/>
      <c r="T379" s="29"/>
    </row>
    <row r="380" spans="2:20" ht="28.5" x14ac:dyDescent="0.4">
      <c r="B380" s="29"/>
      <c r="C380" s="30" t="s">
        <v>494</v>
      </c>
      <c r="D380" s="31" t="s">
        <v>495</v>
      </c>
      <c r="E380" s="31" t="s">
        <v>496</v>
      </c>
      <c r="F380" s="31">
        <v>11</v>
      </c>
      <c r="G380" s="31">
        <v>0</v>
      </c>
      <c r="H380" s="33">
        <v>1</v>
      </c>
      <c r="I380" s="33">
        <v>10</v>
      </c>
      <c r="J380" s="33">
        <v>146.25</v>
      </c>
      <c r="K380" s="33">
        <v>1462.5</v>
      </c>
      <c r="L380" s="45"/>
      <c r="M380" s="50">
        <v>1588.8000000000002</v>
      </c>
      <c r="N380" s="29"/>
      <c r="O380" s="29"/>
      <c r="P380" s="29"/>
      <c r="Q380" s="29"/>
      <c r="R380" s="29"/>
      <c r="S380" s="29"/>
      <c r="T380" s="29"/>
    </row>
    <row r="381" spans="2:20" ht="28.5" x14ac:dyDescent="0.4">
      <c r="B381" s="29"/>
      <c r="C381" s="30" t="s">
        <v>497</v>
      </c>
      <c r="D381" s="31" t="s">
        <v>498</v>
      </c>
      <c r="E381" s="31" t="s">
        <v>496</v>
      </c>
      <c r="F381" s="31">
        <v>34</v>
      </c>
      <c r="G381" s="31">
        <v>0</v>
      </c>
      <c r="H381" s="33">
        <v>1</v>
      </c>
      <c r="I381" s="33">
        <v>33</v>
      </c>
      <c r="J381" s="33">
        <v>146.25</v>
      </c>
      <c r="K381" s="33">
        <v>4826.25</v>
      </c>
      <c r="L381" s="45"/>
      <c r="M381" s="50">
        <v>7670</v>
      </c>
      <c r="N381" s="29"/>
      <c r="O381" s="29"/>
      <c r="P381" s="29"/>
      <c r="Q381" s="29"/>
      <c r="R381" s="29"/>
      <c r="S381" s="29"/>
      <c r="T381" s="29"/>
    </row>
    <row r="382" spans="2:20" ht="28.5" x14ac:dyDescent="0.4">
      <c r="B382" s="29"/>
      <c r="C382" s="30" t="s">
        <v>499</v>
      </c>
      <c r="D382" s="31" t="s">
        <v>500</v>
      </c>
      <c r="E382" s="31" t="s">
        <v>496</v>
      </c>
      <c r="F382" s="31">
        <v>34</v>
      </c>
      <c r="G382" s="31">
        <v>0</v>
      </c>
      <c r="H382" s="33">
        <v>0</v>
      </c>
      <c r="I382" s="33">
        <v>34</v>
      </c>
      <c r="J382" s="33">
        <v>146.25</v>
      </c>
      <c r="K382" s="33">
        <v>4972.5</v>
      </c>
      <c r="L382" s="45"/>
      <c r="M382" s="50">
        <v>7282</v>
      </c>
      <c r="N382" s="29"/>
      <c r="O382" s="29"/>
      <c r="P382" s="29"/>
      <c r="Q382" s="29"/>
      <c r="R382" s="29"/>
      <c r="S382" s="29"/>
      <c r="T382" s="29"/>
    </row>
    <row r="383" spans="2:20" ht="28.5" x14ac:dyDescent="0.4">
      <c r="B383" s="29"/>
      <c r="C383" s="30" t="s">
        <v>501</v>
      </c>
      <c r="D383" s="31" t="s">
        <v>502</v>
      </c>
      <c r="E383" s="31" t="s">
        <v>496</v>
      </c>
      <c r="F383" s="31">
        <v>12</v>
      </c>
      <c r="G383" s="31">
        <v>0</v>
      </c>
      <c r="H383" s="33">
        <v>0</v>
      </c>
      <c r="I383" s="33">
        <v>12</v>
      </c>
      <c r="J383" s="33">
        <v>132.4</v>
      </c>
      <c r="K383" s="33">
        <v>1588.8000000000002</v>
      </c>
      <c r="L383" s="45"/>
      <c r="M383" s="50">
        <v>5958</v>
      </c>
      <c r="N383" s="29"/>
      <c r="O383" s="29"/>
      <c r="P383" s="29"/>
      <c r="Q383" s="29"/>
      <c r="R383" s="29"/>
      <c r="S383" s="29"/>
      <c r="T383" s="29"/>
    </row>
    <row r="384" spans="2:20" ht="28.5" x14ac:dyDescent="0.4">
      <c r="B384" s="29"/>
      <c r="C384" s="30" t="s">
        <v>503</v>
      </c>
      <c r="D384" s="31" t="s">
        <v>504</v>
      </c>
      <c r="E384" s="31" t="s">
        <v>496</v>
      </c>
      <c r="F384" s="31">
        <v>52</v>
      </c>
      <c r="G384" s="31">
        <v>0</v>
      </c>
      <c r="H384" s="33">
        <v>0</v>
      </c>
      <c r="I384" s="33">
        <v>52</v>
      </c>
      <c r="J384" s="33">
        <v>147.5</v>
      </c>
      <c r="K384" s="33">
        <v>7670</v>
      </c>
      <c r="L384" s="45"/>
      <c r="M384" s="50">
        <v>5296</v>
      </c>
      <c r="N384" s="29"/>
      <c r="O384" s="29"/>
      <c r="P384" s="29"/>
      <c r="Q384" s="29"/>
      <c r="R384" s="29"/>
      <c r="S384" s="29"/>
      <c r="T384" s="29"/>
    </row>
    <row r="385" spans="2:20" ht="28.5" x14ac:dyDescent="0.4">
      <c r="B385" s="29"/>
      <c r="C385" s="30" t="s">
        <v>505</v>
      </c>
      <c r="D385" s="31" t="s">
        <v>506</v>
      </c>
      <c r="E385" s="31" t="s">
        <v>496</v>
      </c>
      <c r="F385" s="31">
        <v>55</v>
      </c>
      <c r="G385" s="31">
        <v>0</v>
      </c>
      <c r="H385" s="33">
        <v>0</v>
      </c>
      <c r="I385" s="33">
        <v>55</v>
      </c>
      <c r="J385" s="33">
        <v>132.4</v>
      </c>
      <c r="K385" s="33">
        <v>7282</v>
      </c>
      <c r="L385" s="45"/>
      <c r="M385" s="50">
        <v>926.80000000000007</v>
      </c>
      <c r="N385" s="29"/>
      <c r="O385" s="29"/>
      <c r="P385" s="29"/>
      <c r="Q385" s="29"/>
      <c r="R385" s="29"/>
      <c r="S385" s="29"/>
      <c r="T385" s="29"/>
    </row>
    <row r="386" spans="2:20" ht="28.5" x14ac:dyDescent="0.4">
      <c r="B386" s="29"/>
      <c r="C386" s="30" t="s">
        <v>507</v>
      </c>
      <c r="D386" s="31" t="s">
        <v>508</v>
      </c>
      <c r="E386" s="31" t="s">
        <v>496</v>
      </c>
      <c r="F386" s="31">
        <v>42</v>
      </c>
      <c r="G386" s="31">
        <v>0</v>
      </c>
      <c r="H386" s="33">
        <v>1</v>
      </c>
      <c r="I386" s="33">
        <v>41</v>
      </c>
      <c r="J386" s="33">
        <v>132.4</v>
      </c>
      <c r="K386" s="33">
        <v>5428.4000000000005</v>
      </c>
      <c r="L386" s="45"/>
      <c r="M386" s="50">
        <v>9665.2000000000007</v>
      </c>
      <c r="N386" s="29"/>
      <c r="O386" s="29"/>
      <c r="P386" s="29"/>
      <c r="Q386" s="29"/>
      <c r="R386" s="29"/>
      <c r="S386" s="29"/>
      <c r="T386" s="29"/>
    </row>
    <row r="387" spans="2:20" ht="28.5" x14ac:dyDescent="0.4">
      <c r="B387" s="29"/>
      <c r="C387" s="30" t="s">
        <v>509</v>
      </c>
      <c r="D387" s="31" t="s">
        <v>510</v>
      </c>
      <c r="E387" s="31" t="s">
        <v>496</v>
      </c>
      <c r="F387" s="31">
        <v>40</v>
      </c>
      <c r="G387" s="31">
        <v>0</v>
      </c>
      <c r="H387" s="33">
        <v>0</v>
      </c>
      <c r="I387" s="33">
        <v>40</v>
      </c>
      <c r="J387" s="33">
        <v>132.4</v>
      </c>
      <c r="K387" s="33">
        <v>5296</v>
      </c>
      <c r="L387" s="45"/>
      <c r="M387" s="50">
        <v>3972</v>
      </c>
      <c r="N387" s="29"/>
      <c r="O387" s="29"/>
      <c r="P387" s="29"/>
      <c r="Q387" s="29"/>
      <c r="R387" s="29"/>
      <c r="S387" s="29"/>
      <c r="T387" s="29"/>
    </row>
    <row r="388" spans="2:20" ht="28.5" x14ac:dyDescent="0.4">
      <c r="B388" s="29"/>
      <c r="C388" s="30" t="s">
        <v>511</v>
      </c>
      <c r="D388" s="31" t="s">
        <v>512</v>
      </c>
      <c r="E388" s="31" t="s">
        <v>496</v>
      </c>
      <c r="F388" s="31">
        <v>7</v>
      </c>
      <c r="G388" s="31">
        <v>0</v>
      </c>
      <c r="H388" s="33">
        <v>0</v>
      </c>
      <c r="I388" s="33">
        <v>7</v>
      </c>
      <c r="J388" s="33">
        <v>132.4</v>
      </c>
      <c r="K388" s="33">
        <v>926.80000000000007</v>
      </c>
      <c r="L388" s="45"/>
      <c r="M388" s="50">
        <v>2340</v>
      </c>
      <c r="N388" s="29"/>
      <c r="O388" s="29"/>
      <c r="P388" s="29"/>
      <c r="Q388" s="29"/>
      <c r="R388" s="29"/>
      <c r="S388" s="29"/>
      <c r="T388" s="29"/>
    </row>
    <row r="389" spans="2:20" ht="28.5" x14ac:dyDescent="0.4">
      <c r="B389" s="29"/>
      <c r="C389" s="30" t="s">
        <v>513</v>
      </c>
      <c r="D389" s="31" t="s">
        <v>514</v>
      </c>
      <c r="E389" s="31" t="s">
        <v>496</v>
      </c>
      <c r="F389" s="31">
        <v>70</v>
      </c>
      <c r="G389" s="31">
        <v>0</v>
      </c>
      <c r="H389" s="33">
        <v>2</v>
      </c>
      <c r="I389" s="33">
        <v>68</v>
      </c>
      <c r="J389" s="33">
        <v>132.4</v>
      </c>
      <c r="K389" s="33">
        <v>9003.2000000000007</v>
      </c>
      <c r="L389" s="45"/>
      <c r="M389" s="50">
        <v>3861</v>
      </c>
      <c r="N389" s="29"/>
      <c r="O389" s="29"/>
      <c r="P389" s="29"/>
      <c r="Q389" s="29"/>
      <c r="R389" s="29"/>
      <c r="S389" s="29"/>
      <c r="T389" s="29"/>
    </row>
    <row r="390" spans="2:20" ht="28.5" x14ac:dyDescent="0.4">
      <c r="B390" s="29"/>
      <c r="C390" s="30" t="s">
        <v>515</v>
      </c>
      <c r="D390" s="31" t="s">
        <v>516</v>
      </c>
      <c r="E390" s="31" t="s">
        <v>496</v>
      </c>
      <c r="F390" s="31">
        <v>30</v>
      </c>
      <c r="G390" s="31">
        <v>0</v>
      </c>
      <c r="H390" s="33">
        <v>0</v>
      </c>
      <c r="I390" s="33">
        <v>30</v>
      </c>
      <c r="J390" s="33">
        <v>132.4</v>
      </c>
      <c r="K390" s="33">
        <v>3972</v>
      </c>
      <c r="L390" s="45"/>
      <c r="M390" s="50">
        <v>292.5</v>
      </c>
      <c r="N390" s="29"/>
      <c r="O390" s="29"/>
      <c r="P390" s="29"/>
      <c r="Q390" s="29"/>
      <c r="R390" s="29"/>
      <c r="S390" s="29"/>
      <c r="T390" s="29"/>
    </row>
    <row r="391" spans="2:20" ht="28.5" x14ac:dyDescent="0.4">
      <c r="B391" s="29"/>
      <c r="C391" s="30" t="s">
        <v>517</v>
      </c>
      <c r="D391" s="31" t="s">
        <v>518</v>
      </c>
      <c r="E391" s="31" t="s">
        <v>496</v>
      </c>
      <c r="F391" s="31">
        <v>25</v>
      </c>
      <c r="G391" s="31">
        <v>0</v>
      </c>
      <c r="H391" s="33">
        <v>4</v>
      </c>
      <c r="I391" s="33">
        <v>21</v>
      </c>
      <c r="J391" s="33">
        <v>156</v>
      </c>
      <c r="K391" s="33">
        <v>3276</v>
      </c>
      <c r="L391" s="45"/>
      <c r="M391" s="50">
        <v>4241.25</v>
      </c>
      <c r="N391" s="29"/>
      <c r="O391" s="29"/>
      <c r="P391" s="29"/>
      <c r="Q391" s="29"/>
      <c r="R391" s="29"/>
      <c r="S391" s="29"/>
      <c r="T391" s="29"/>
    </row>
    <row r="392" spans="2:20" ht="28.5" x14ac:dyDescent="0.4">
      <c r="B392" s="29"/>
      <c r="C392" s="30" t="s">
        <v>519</v>
      </c>
      <c r="D392" s="31" t="s">
        <v>520</v>
      </c>
      <c r="E392" s="31" t="s">
        <v>496</v>
      </c>
      <c r="F392" s="31">
        <v>19.399999999999999</v>
      </c>
      <c r="G392" s="31">
        <v>0</v>
      </c>
      <c r="H392" s="33">
        <v>1</v>
      </c>
      <c r="I392" s="33">
        <v>18.399999999999999</v>
      </c>
      <c r="J392" s="33">
        <v>146.25</v>
      </c>
      <c r="K392" s="33">
        <v>2691</v>
      </c>
      <c r="L392" s="45"/>
      <c r="M392" s="50">
        <v>7458.75</v>
      </c>
      <c r="N392" s="29"/>
      <c r="O392" s="29"/>
      <c r="P392" s="29"/>
      <c r="Q392" s="29"/>
      <c r="R392" s="29"/>
      <c r="S392" s="29"/>
      <c r="T392" s="29"/>
    </row>
    <row r="393" spans="2:20" ht="28.5" x14ac:dyDescent="0.4">
      <c r="B393" s="29"/>
      <c r="C393" s="30" t="s">
        <v>521</v>
      </c>
      <c r="D393" s="31" t="s">
        <v>522</v>
      </c>
      <c r="E393" s="31" t="s">
        <v>496</v>
      </c>
      <c r="F393" s="31">
        <v>6</v>
      </c>
      <c r="G393" s="31">
        <v>0</v>
      </c>
      <c r="H393" s="33">
        <v>3</v>
      </c>
      <c r="I393" s="33">
        <v>3</v>
      </c>
      <c r="J393" s="33">
        <v>146.25</v>
      </c>
      <c r="K393" s="33">
        <v>438.75</v>
      </c>
      <c r="L393" s="45"/>
      <c r="M393" s="50">
        <v>5453.4600000000009</v>
      </c>
      <c r="N393" s="29"/>
      <c r="O393" s="29"/>
      <c r="P393" s="29"/>
      <c r="Q393" s="29"/>
      <c r="R393" s="29"/>
      <c r="S393" s="29"/>
      <c r="T393" s="29"/>
    </row>
    <row r="394" spans="2:20" ht="28.5" x14ac:dyDescent="0.4">
      <c r="B394" s="29"/>
      <c r="C394" s="30" t="s">
        <v>523</v>
      </c>
      <c r="D394" s="31" t="s">
        <v>524</v>
      </c>
      <c r="E394" s="31" t="s">
        <v>496</v>
      </c>
      <c r="F394" s="31">
        <v>19</v>
      </c>
      <c r="G394" s="31">
        <v>0</v>
      </c>
      <c r="H394" s="33">
        <v>1</v>
      </c>
      <c r="I394" s="33">
        <v>18</v>
      </c>
      <c r="J394" s="33">
        <v>146.25</v>
      </c>
      <c r="K394" s="33">
        <v>2632.5</v>
      </c>
      <c r="L394" s="45"/>
      <c r="M394" s="50">
        <v>5150.4900000000007</v>
      </c>
      <c r="N394" s="29"/>
      <c r="O394" s="29"/>
      <c r="P394" s="29"/>
      <c r="Q394" s="29"/>
      <c r="R394" s="29"/>
      <c r="S394" s="29"/>
      <c r="T394" s="29"/>
    </row>
    <row r="395" spans="2:20" ht="28.5" x14ac:dyDescent="0.4">
      <c r="B395" s="29"/>
      <c r="C395" s="30" t="s">
        <v>525</v>
      </c>
      <c r="D395" s="31" t="s">
        <v>526</v>
      </c>
      <c r="E395" s="31" t="s">
        <v>496</v>
      </c>
      <c r="F395" s="31">
        <v>50</v>
      </c>
      <c r="G395" s="31">
        <v>0</v>
      </c>
      <c r="H395" s="33">
        <v>0</v>
      </c>
      <c r="I395" s="33">
        <v>50</v>
      </c>
      <c r="J395" s="33">
        <v>146.25</v>
      </c>
      <c r="K395" s="33">
        <v>7312.5</v>
      </c>
      <c r="L395" s="45"/>
      <c r="M395" s="50">
        <v>4544.55</v>
      </c>
      <c r="N395" s="29"/>
      <c r="O395" s="29"/>
      <c r="P395" s="29"/>
      <c r="Q395" s="29"/>
      <c r="R395" s="29"/>
      <c r="S395" s="29"/>
      <c r="T395" s="29"/>
    </row>
    <row r="396" spans="2:20" ht="28.5" x14ac:dyDescent="0.4">
      <c r="B396" s="29"/>
      <c r="C396" s="30" t="s">
        <v>527</v>
      </c>
      <c r="D396" s="31" t="s">
        <v>528</v>
      </c>
      <c r="E396" s="31" t="s">
        <v>496</v>
      </c>
      <c r="F396" s="31">
        <v>18</v>
      </c>
      <c r="G396" s="31">
        <v>0</v>
      </c>
      <c r="H396" s="33">
        <v>0</v>
      </c>
      <c r="I396" s="33">
        <v>18</v>
      </c>
      <c r="J396" s="33">
        <v>302.97000000000003</v>
      </c>
      <c r="K396" s="33">
        <v>5453.4600000000009</v>
      </c>
      <c r="L396" s="45"/>
      <c r="M396" s="50">
        <v>4544.55</v>
      </c>
      <c r="N396" s="29"/>
      <c r="O396" s="29"/>
      <c r="P396" s="29"/>
      <c r="Q396" s="29"/>
      <c r="R396" s="29"/>
      <c r="S396" s="29"/>
      <c r="T396" s="29"/>
    </row>
    <row r="397" spans="2:20" ht="28.5" x14ac:dyDescent="0.4">
      <c r="B397" s="29"/>
      <c r="C397" s="30" t="s">
        <v>529</v>
      </c>
      <c r="D397" s="31" t="s">
        <v>530</v>
      </c>
      <c r="E397" s="31" t="s">
        <v>496</v>
      </c>
      <c r="F397" s="31">
        <v>17</v>
      </c>
      <c r="G397" s="31">
        <v>0</v>
      </c>
      <c r="H397" s="33">
        <v>0</v>
      </c>
      <c r="I397" s="33">
        <v>17</v>
      </c>
      <c r="J397" s="33">
        <v>302.97000000000003</v>
      </c>
      <c r="K397" s="33">
        <v>5150.4900000000007</v>
      </c>
      <c r="L397" s="45"/>
      <c r="M397" s="50">
        <v>2423.7600000000002</v>
      </c>
      <c r="N397" s="29"/>
      <c r="O397" s="29"/>
      <c r="P397" s="29"/>
      <c r="Q397" s="29"/>
      <c r="R397" s="29"/>
      <c r="S397" s="29"/>
      <c r="T397" s="29"/>
    </row>
    <row r="398" spans="2:20" ht="28.5" x14ac:dyDescent="0.4">
      <c r="B398" s="29"/>
      <c r="C398" s="30" t="s">
        <v>531</v>
      </c>
      <c r="D398" s="31" t="s">
        <v>532</v>
      </c>
      <c r="E398" s="31" t="s">
        <v>496</v>
      </c>
      <c r="F398" s="31">
        <v>15</v>
      </c>
      <c r="G398" s="31">
        <v>0</v>
      </c>
      <c r="H398" s="33">
        <v>0</v>
      </c>
      <c r="I398" s="33">
        <v>15</v>
      </c>
      <c r="J398" s="33">
        <v>302.97000000000003</v>
      </c>
      <c r="K398" s="33">
        <v>4544.55</v>
      </c>
      <c r="L398" s="45"/>
      <c r="M398" s="50">
        <v>3938.6100000000006</v>
      </c>
      <c r="N398" s="29"/>
      <c r="O398" s="29"/>
      <c r="P398" s="29"/>
      <c r="Q398" s="29"/>
      <c r="R398" s="29"/>
      <c r="S398" s="29"/>
      <c r="T398" s="29"/>
    </row>
    <row r="399" spans="2:20" ht="28.5" x14ac:dyDescent="0.4">
      <c r="B399" s="29"/>
      <c r="C399" s="30" t="s">
        <v>533</v>
      </c>
      <c r="D399" s="31" t="s">
        <v>534</v>
      </c>
      <c r="E399" s="31" t="s">
        <v>496</v>
      </c>
      <c r="F399" s="31">
        <v>15</v>
      </c>
      <c r="G399" s="31">
        <v>0</v>
      </c>
      <c r="H399" s="33">
        <v>0</v>
      </c>
      <c r="I399" s="33">
        <v>15</v>
      </c>
      <c r="J399" s="33">
        <v>302.97000000000003</v>
      </c>
      <c r="K399" s="33">
        <v>4544.55</v>
      </c>
      <c r="L399" s="45"/>
      <c r="M399" s="50">
        <v>9089.1</v>
      </c>
      <c r="N399" s="29"/>
      <c r="O399" s="29"/>
      <c r="P399" s="29"/>
      <c r="Q399" s="29"/>
      <c r="R399" s="29"/>
      <c r="S399" s="29"/>
      <c r="T399" s="29"/>
    </row>
    <row r="400" spans="2:20" ht="28.5" x14ac:dyDescent="0.4">
      <c r="B400" s="29"/>
      <c r="C400" s="30" t="s">
        <v>535</v>
      </c>
      <c r="D400" s="31" t="s">
        <v>536</v>
      </c>
      <c r="E400" s="31" t="s">
        <v>496</v>
      </c>
      <c r="F400" s="31">
        <v>8</v>
      </c>
      <c r="G400" s="31">
        <v>0</v>
      </c>
      <c r="H400" s="33">
        <v>0</v>
      </c>
      <c r="I400" s="33">
        <v>8</v>
      </c>
      <c r="J400" s="33">
        <v>302.97000000000003</v>
      </c>
      <c r="K400" s="33">
        <v>2423.7600000000002</v>
      </c>
      <c r="L400" s="45"/>
      <c r="M400" s="50">
        <v>9089.1</v>
      </c>
      <c r="N400" s="29"/>
      <c r="O400" s="29"/>
      <c r="P400" s="29"/>
      <c r="Q400" s="29"/>
      <c r="R400" s="29"/>
      <c r="S400" s="29"/>
      <c r="T400" s="29"/>
    </row>
    <row r="401" spans="2:20" ht="28.5" x14ac:dyDescent="0.4">
      <c r="B401" s="29"/>
      <c r="C401" s="30" t="s">
        <v>537</v>
      </c>
      <c r="D401" s="31" t="s">
        <v>538</v>
      </c>
      <c r="E401" s="31" t="s">
        <v>496</v>
      </c>
      <c r="F401" s="31">
        <v>13</v>
      </c>
      <c r="G401" s="31">
        <v>0</v>
      </c>
      <c r="H401" s="33">
        <v>0</v>
      </c>
      <c r="I401" s="33">
        <v>13</v>
      </c>
      <c r="J401" s="33">
        <v>302.97000000000003</v>
      </c>
      <c r="K401" s="33">
        <v>3938.6100000000006</v>
      </c>
      <c r="L401" s="45"/>
      <c r="M401" s="50">
        <v>6581.25</v>
      </c>
      <c r="N401" s="29"/>
      <c r="O401" s="29"/>
      <c r="P401" s="29"/>
      <c r="Q401" s="29"/>
      <c r="R401" s="29"/>
      <c r="S401" s="29"/>
      <c r="T401" s="29"/>
    </row>
    <row r="402" spans="2:20" ht="28.5" x14ac:dyDescent="0.4">
      <c r="B402" s="29"/>
      <c r="C402" s="30" t="s">
        <v>539</v>
      </c>
      <c r="D402" s="31" t="s">
        <v>540</v>
      </c>
      <c r="E402" s="31" t="s">
        <v>496</v>
      </c>
      <c r="F402" s="31">
        <v>29</v>
      </c>
      <c r="G402" s="31">
        <v>0</v>
      </c>
      <c r="H402" s="33">
        <v>0</v>
      </c>
      <c r="I402" s="33">
        <v>29</v>
      </c>
      <c r="J402" s="33">
        <v>302.97000000000003</v>
      </c>
      <c r="K402" s="33">
        <v>8786.130000000001</v>
      </c>
      <c r="L402" s="45"/>
      <c r="M402" s="50">
        <v>146.25</v>
      </c>
      <c r="N402" s="29"/>
      <c r="O402" s="29"/>
      <c r="P402" s="29"/>
      <c r="Q402" s="29"/>
      <c r="R402" s="29"/>
      <c r="S402" s="29"/>
      <c r="T402" s="29"/>
    </row>
    <row r="403" spans="2:20" ht="28.5" x14ac:dyDescent="0.4">
      <c r="B403" s="29"/>
      <c r="C403" s="30" t="s">
        <v>541</v>
      </c>
      <c r="D403" s="31" t="s">
        <v>542</v>
      </c>
      <c r="E403" s="31" t="s">
        <v>496</v>
      </c>
      <c r="F403" s="31">
        <v>30</v>
      </c>
      <c r="G403" s="31">
        <v>0</v>
      </c>
      <c r="H403" s="33">
        <v>0</v>
      </c>
      <c r="I403" s="33">
        <v>30</v>
      </c>
      <c r="J403" s="33">
        <v>302.97000000000003</v>
      </c>
      <c r="K403" s="33">
        <v>9089.1</v>
      </c>
      <c r="L403" s="45"/>
      <c r="M403" s="50">
        <v>1462.5</v>
      </c>
      <c r="N403" s="29"/>
      <c r="O403" s="29"/>
      <c r="P403" s="29"/>
      <c r="Q403" s="29"/>
      <c r="R403" s="29"/>
      <c r="S403" s="29"/>
      <c r="T403" s="29"/>
    </row>
    <row r="404" spans="2:20" ht="28.5" x14ac:dyDescent="0.4">
      <c r="B404" s="29"/>
      <c r="C404" s="30" t="s">
        <v>543</v>
      </c>
      <c r="D404" s="31" t="s">
        <v>544</v>
      </c>
      <c r="E404" s="31" t="s">
        <v>496</v>
      </c>
      <c r="F404" s="31">
        <v>38</v>
      </c>
      <c r="G404" s="31">
        <v>0</v>
      </c>
      <c r="H404" s="33">
        <v>3</v>
      </c>
      <c r="I404" s="33">
        <v>35</v>
      </c>
      <c r="J404" s="33">
        <v>146.25</v>
      </c>
      <c r="K404" s="33">
        <v>5118.75</v>
      </c>
      <c r="L404" s="45"/>
      <c r="M404" s="50">
        <v>1316.25</v>
      </c>
      <c r="N404" s="29"/>
      <c r="O404" s="29"/>
      <c r="P404" s="29"/>
      <c r="Q404" s="29"/>
      <c r="R404" s="29"/>
      <c r="S404" s="29"/>
      <c r="T404" s="29"/>
    </row>
    <row r="405" spans="2:20" ht="28.5" x14ac:dyDescent="0.4">
      <c r="B405" s="29"/>
      <c r="C405" s="30" t="s">
        <v>545</v>
      </c>
      <c r="D405" s="31" t="s">
        <v>546</v>
      </c>
      <c r="E405" s="31" t="s">
        <v>496</v>
      </c>
      <c r="F405" s="31">
        <v>6</v>
      </c>
      <c r="G405" s="31">
        <v>0</v>
      </c>
      <c r="H405" s="33">
        <v>3</v>
      </c>
      <c r="I405" s="33">
        <v>3</v>
      </c>
      <c r="J405" s="33">
        <v>146.25</v>
      </c>
      <c r="K405" s="33">
        <v>438.75</v>
      </c>
      <c r="L405" s="45"/>
      <c r="M405" s="50">
        <v>146.25</v>
      </c>
      <c r="N405" s="29"/>
      <c r="O405" s="29"/>
      <c r="P405" s="29"/>
      <c r="Q405" s="29"/>
      <c r="R405" s="29"/>
      <c r="S405" s="29"/>
      <c r="T405" s="29"/>
    </row>
    <row r="406" spans="2:20" ht="28.5" x14ac:dyDescent="0.4">
      <c r="B406" s="29"/>
      <c r="C406" s="30" t="s">
        <v>547</v>
      </c>
      <c r="D406" s="31" t="s">
        <v>548</v>
      </c>
      <c r="E406" s="31" t="s">
        <v>496</v>
      </c>
      <c r="F406" s="31">
        <v>4</v>
      </c>
      <c r="G406" s="31">
        <v>0</v>
      </c>
      <c r="H406" s="33">
        <v>3</v>
      </c>
      <c r="I406" s="33">
        <v>1</v>
      </c>
      <c r="J406" s="33">
        <v>146.25</v>
      </c>
      <c r="K406" s="33">
        <v>146.25</v>
      </c>
      <c r="L406" s="45"/>
      <c r="M406" s="50">
        <v>1462.5</v>
      </c>
      <c r="N406" s="29"/>
      <c r="O406" s="29"/>
      <c r="P406" s="29"/>
      <c r="Q406" s="29"/>
      <c r="R406" s="29"/>
      <c r="S406" s="29"/>
      <c r="T406" s="29"/>
    </row>
    <row r="407" spans="2:20" ht="28.5" x14ac:dyDescent="0.4">
      <c r="B407" s="29"/>
      <c r="C407" s="30" t="s">
        <v>549</v>
      </c>
      <c r="D407" s="31" t="s">
        <v>550</v>
      </c>
      <c r="E407" s="31" t="s">
        <v>496</v>
      </c>
      <c r="F407" s="31">
        <v>3</v>
      </c>
      <c r="G407" s="31">
        <v>0</v>
      </c>
      <c r="H407" s="33">
        <v>1</v>
      </c>
      <c r="I407" s="33">
        <v>2</v>
      </c>
      <c r="J407" s="33">
        <v>146.25</v>
      </c>
      <c r="K407" s="33">
        <v>292.5</v>
      </c>
      <c r="L407" s="45"/>
      <c r="M407" s="50">
        <v>5118.75</v>
      </c>
      <c r="N407" s="29"/>
      <c r="O407" s="29"/>
      <c r="P407" s="29"/>
      <c r="Q407" s="29"/>
      <c r="R407" s="29"/>
      <c r="S407" s="29"/>
      <c r="T407" s="29"/>
    </row>
    <row r="408" spans="2:20" ht="28.5" x14ac:dyDescent="0.4">
      <c r="B408" s="29"/>
      <c r="C408" s="30" t="s">
        <v>551</v>
      </c>
      <c r="D408" s="31" t="s">
        <v>552</v>
      </c>
      <c r="E408" s="31" t="s">
        <v>496</v>
      </c>
      <c r="F408" s="31">
        <v>1</v>
      </c>
      <c r="G408" s="31">
        <v>0</v>
      </c>
      <c r="H408" s="33">
        <v>0</v>
      </c>
      <c r="I408" s="33">
        <v>1</v>
      </c>
      <c r="J408" s="33">
        <v>146.25</v>
      </c>
      <c r="K408" s="33">
        <v>146.25</v>
      </c>
      <c r="L408" s="45"/>
      <c r="M408" s="50">
        <v>1692</v>
      </c>
      <c r="N408" s="29"/>
      <c r="O408" s="29"/>
      <c r="P408" s="29"/>
      <c r="Q408" s="29"/>
      <c r="R408" s="29"/>
      <c r="S408" s="29"/>
      <c r="T408" s="29"/>
    </row>
    <row r="409" spans="2:20" ht="28.5" x14ac:dyDescent="0.4">
      <c r="B409" s="29"/>
      <c r="C409" s="30" t="s">
        <v>553</v>
      </c>
      <c r="D409" s="31" t="s">
        <v>554</v>
      </c>
      <c r="E409" s="31" t="s">
        <v>496</v>
      </c>
      <c r="F409" s="31">
        <v>8</v>
      </c>
      <c r="G409" s="31">
        <v>0</v>
      </c>
      <c r="H409" s="33">
        <v>0</v>
      </c>
      <c r="I409" s="33">
        <v>8</v>
      </c>
      <c r="J409" s="33">
        <v>146.25</v>
      </c>
      <c r="K409" s="33">
        <v>1170</v>
      </c>
      <c r="L409" s="45"/>
      <c r="M409" s="50">
        <v>62914.559999999998</v>
      </c>
      <c r="N409" s="29"/>
      <c r="O409" s="29"/>
      <c r="P409" s="29"/>
      <c r="Q409" s="29"/>
      <c r="R409" s="29"/>
      <c r="S409" s="29"/>
      <c r="T409" s="29"/>
    </row>
    <row r="410" spans="2:20" ht="28.5" x14ac:dyDescent="0.4">
      <c r="B410" s="29"/>
      <c r="C410" s="30" t="s">
        <v>555</v>
      </c>
      <c r="D410" s="31" t="s">
        <v>556</v>
      </c>
      <c r="E410" s="31" t="s">
        <v>496</v>
      </c>
      <c r="F410" s="31">
        <v>34</v>
      </c>
      <c r="G410" s="31">
        <v>0</v>
      </c>
      <c r="H410" s="33">
        <v>0</v>
      </c>
      <c r="I410" s="33">
        <v>34</v>
      </c>
      <c r="J410" s="33">
        <v>146.25</v>
      </c>
      <c r="K410" s="33">
        <v>4972.5</v>
      </c>
      <c r="L410" s="45"/>
      <c r="M410" s="50">
        <v>608</v>
      </c>
      <c r="N410" s="29"/>
      <c r="O410" s="29"/>
      <c r="P410" s="29"/>
      <c r="Q410" s="29"/>
      <c r="R410" s="29"/>
      <c r="S410" s="29"/>
      <c r="T410" s="29"/>
    </row>
    <row r="411" spans="2:20" ht="28.5" x14ac:dyDescent="0.4">
      <c r="B411" s="29"/>
      <c r="C411" s="30" t="s">
        <v>557</v>
      </c>
      <c r="D411" s="31" t="s">
        <v>558</v>
      </c>
      <c r="E411" s="31" t="s">
        <v>26</v>
      </c>
      <c r="F411" s="31">
        <v>39</v>
      </c>
      <c r="G411" s="31">
        <v>0</v>
      </c>
      <c r="H411" s="33">
        <v>9</v>
      </c>
      <c r="I411" s="33">
        <v>30</v>
      </c>
      <c r="J411" s="33">
        <v>188</v>
      </c>
      <c r="K411" s="33">
        <v>5640</v>
      </c>
      <c r="L411" s="45"/>
      <c r="M411" s="50">
        <v>1720</v>
      </c>
      <c r="N411" s="29"/>
      <c r="O411" s="29"/>
      <c r="P411" s="29"/>
      <c r="Q411" s="29"/>
      <c r="R411" s="29"/>
      <c r="S411" s="29"/>
      <c r="T411" s="29"/>
    </row>
    <row r="412" spans="2:20" ht="28.5" x14ac:dyDescent="0.4">
      <c r="B412" s="29"/>
      <c r="C412" s="30" t="s">
        <v>559</v>
      </c>
      <c r="D412" s="31" t="s">
        <v>560</v>
      </c>
      <c r="E412" s="31" t="s">
        <v>561</v>
      </c>
      <c r="F412" s="31">
        <v>46</v>
      </c>
      <c r="G412" s="31">
        <v>0</v>
      </c>
      <c r="H412" s="33">
        <v>4.75</v>
      </c>
      <c r="I412" s="33">
        <v>41.25</v>
      </c>
      <c r="J412" s="33">
        <v>983.04</v>
      </c>
      <c r="K412" s="33">
        <v>40550.400000000001</v>
      </c>
      <c r="L412" s="45"/>
      <c r="M412" s="50">
        <v>311889.89999999997</v>
      </c>
      <c r="N412" s="29"/>
      <c r="O412" s="29"/>
      <c r="P412" s="29"/>
      <c r="Q412" s="29"/>
      <c r="R412" s="29"/>
      <c r="S412" s="29"/>
      <c r="T412" s="29"/>
    </row>
    <row r="413" spans="2:20" ht="28.5" x14ac:dyDescent="0.4">
      <c r="B413" s="29"/>
      <c r="C413" s="30" t="s">
        <v>562</v>
      </c>
      <c r="D413" s="31" t="s">
        <v>563</v>
      </c>
      <c r="E413" s="31" t="s">
        <v>564</v>
      </c>
      <c r="F413" s="31">
        <v>28</v>
      </c>
      <c r="G413" s="31">
        <v>0</v>
      </c>
      <c r="H413" s="33">
        <v>1</v>
      </c>
      <c r="I413" s="33">
        <v>27</v>
      </c>
      <c r="J413" s="33">
        <v>152</v>
      </c>
      <c r="K413" s="33">
        <v>4104</v>
      </c>
      <c r="L413" s="45"/>
      <c r="M413" s="50">
        <v>36816</v>
      </c>
      <c r="N413" s="29"/>
      <c r="O413" s="29"/>
      <c r="P413" s="29"/>
      <c r="Q413" s="29"/>
      <c r="R413" s="29"/>
      <c r="S413" s="29"/>
      <c r="T413" s="29"/>
    </row>
    <row r="414" spans="2:20" ht="28.5" x14ac:dyDescent="0.4">
      <c r="B414" s="29"/>
      <c r="C414" s="30" t="s">
        <v>565</v>
      </c>
      <c r="D414" s="31" t="s">
        <v>566</v>
      </c>
      <c r="E414" s="31" t="s">
        <v>567</v>
      </c>
      <c r="F414" s="31">
        <v>33</v>
      </c>
      <c r="G414" s="31">
        <v>0</v>
      </c>
      <c r="H414" s="33">
        <v>4</v>
      </c>
      <c r="I414" s="33">
        <v>29</v>
      </c>
      <c r="J414" s="33">
        <v>172</v>
      </c>
      <c r="K414" s="33">
        <v>4988</v>
      </c>
      <c r="L414" s="45"/>
      <c r="M414" s="50">
        <v>15504</v>
      </c>
      <c r="N414" s="29"/>
      <c r="O414" s="29"/>
      <c r="P414" s="29"/>
      <c r="Q414" s="29"/>
      <c r="R414" s="29"/>
      <c r="S414" s="29"/>
      <c r="T414" s="29"/>
    </row>
    <row r="415" spans="2:20" ht="28.5" x14ac:dyDescent="0.4">
      <c r="B415" s="29"/>
      <c r="C415" s="30" t="s">
        <v>568</v>
      </c>
      <c r="D415" s="31" t="s">
        <v>569</v>
      </c>
      <c r="E415" s="31" t="s">
        <v>26</v>
      </c>
      <c r="F415" s="31">
        <v>640</v>
      </c>
      <c r="G415" s="31">
        <v>0</v>
      </c>
      <c r="H415" s="33">
        <v>220</v>
      </c>
      <c r="I415" s="33">
        <v>420</v>
      </c>
      <c r="J415" s="33">
        <v>240.1</v>
      </c>
      <c r="K415" s="33">
        <v>100842</v>
      </c>
      <c r="L415" s="45"/>
      <c r="M415" s="50">
        <v>0</v>
      </c>
      <c r="N415" s="29"/>
      <c r="O415" s="29"/>
      <c r="P415" s="29"/>
      <c r="Q415" s="29"/>
      <c r="R415" s="29"/>
      <c r="S415" s="29"/>
      <c r="T415" s="29"/>
    </row>
    <row r="416" spans="2:20" ht="28.5" x14ac:dyDescent="0.4">
      <c r="B416" s="29"/>
      <c r="C416" s="30" t="s">
        <v>570</v>
      </c>
      <c r="D416" s="31" t="s">
        <v>571</v>
      </c>
      <c r="E416" s="31" t="s">
        <v>26</v>
      </c>
      <c r="F416" s="31">
        <v>26</v>
      </c>
      <c r="G416" s="31">
        <v>0</v>
      </c>
      <c r="H416" s="33">
        <v>0</v>
      </c>
      <c r="I416" s="33">
        <v>26</v>
      </c>
      <c r="J416" s="33">
        <v>1416</v>
      </c>
      <c r="K416" s="33">
        <v>36816</v>
      </c>
      <c r="L416" s="45"/>
      <c r="M416" s="50">
        <v>0</v>
      </c>
      <c r="N416" s="29"/>
      <c r="O416" s="29"/>
      <c r="P416" s="29"/>
      <c r="Q416" s="29"/>
      <c r="R416" s="29"/>
      <c r="S416" s="29"/>
      <c r="T416" s="29"/>
    </row>
    <row r="417" spans="2:20" ht="28.5" x14ac:dyDescent="0.4">
      <c r="B417" s="29"/>
      <c r="C417" s="30" t="s">
        <v>572</v>
      </c>
      <c r="D417" s="31" t="s">
        <v>573</v>
      </c>
      <c r="E417" s="31" t="s">
        <v>26</v>
      </c>
      <c r="F417" s="31">
        <v>83</v>
      </c>
      <c r="G417" s="31">
        <v>0</v>
      </c>
      <c r="H417" s="33">
        <v>10</v>
      </c>
      <c r="I417" s="33">
        <v>73</v>
      </c>
      <c r="J417" s="33">
        <v>408</v>
      </c>
      <c r="K417" s="33">
        <v>29784</v>
      </c>
      <c r="L417" s="45"/>
      <c r="M417" s="50">
        <v>8577.9273999999987</v>
      </c>
      <c r="N417" s="29"/>
      <c r="O417" s="29"/>
      <c r="P417" s="29"/>
      <c r="Q417" s="29"/>
      <c r="R417" s="29"/>
      <c r="S417" s="29"/>
      <c r="T417" s="29"/>
    </row>
    <row r="418" spans="2:20" ht="28.5" x14ac:dyDescent="0.4">
      <c r="B418" s="29"/>
      <c r="C418" s="30" t="s">
        <v>574</v>
      </c>
      <c r="D418" s="31" t="s">
        <v>575</v>
      </c>
      <c r="E418" s="31" t="s">
        <v>26</v>
      </c>
      <c r="F418" s="31">
        <v>0</v>
      </c>
      <c r="G418" s="31">
        <v>0</v>
      </c>
      <c r="H418" s="33">
        <v>0</v>
      </c>
      <c r="I418" s="33">
        <v>0</v>
      </c>
      <c r="J418" s="33">
        <v>2031.25</v>
      </c>
      <c r="K418" s="33">
        <v>0</v>
      </c>
      <c r="L418" s="45"/>
      <c r="M418" s="50">
        <v>9135</v>
      </c>
      <c r="N418" s="29"/>
      <c r="O418" s="29"/>
      <c r="P418" s="29"/>
      <c r="Q418" s="29"/>
      <c r="R418" s="29"/>
      <c r="S418" s="29"/>
      <c r="T418" s="29"/>
    </row>
    <row r="419" spans="2:20" ht="28.5" x14ac:dyDescent="0.4">
      <c r="B419" s="29"/>
      <c r="C419" s="30" t="s">
        <v>576</v>
      </c>
      <c r="D419" s="31" t="s">
        <v>577</v>
      </c>
      <c r="E419" s="31" t="s">
        <v>26</v>
      </c>
      <c r="F419" s="31">
        <v>0</v>
      </c>
      <c r="G419" s="31">
        <v>1</v>
      </c>
      <c r="H419" s="33">
        <v>1</v>
      </c>
      <c r="I419" s="33">
        <v>0</v>
      </c>
      <c r="J419" s="33">
        <v>2495</v>
      </c>
      <c r="K419" s="33">
        <v>0</v>
      </c>
      <c r="L419" s="45"/>
      <c r="M419" s="50">
        <v>48473.75</v>
      </c>
      <c r="N419" s="29"/>
      <c r="O419" s="29"/>
      <c r="P419" s="29"/>
      <c r="Q419" s="29"/>
      <c r="R419" s="29"/>
      <c r="S419" s="29"/>
      <c r="T419" s="29"/>
    </row>
    <row r="420" spans="2:20" ht="28.5" x14ac:dyDescent="0.4">
      <c r="B420" s="29"/>
      <c r="C420" s="30" t="s">
        <v>578</v>
      </c>
      <c r="D420" s="31" t="s">
        <v>579</v>
      </c>
      <c r="E420" s="31" t="s">
        <v>496</v>
      </c>
      <c r="F420" s="31">
        <v>27</v>
      </c>
      <c r="G420" s="31">
        <v>0</v>
      </c>
      <c r="H420" s="33">
        <v>2</v>
      </c>
      <c r="I420" s="33">
        <v>25</v>
      </c>
      <c r="J420" s="33">
        <v>295.79059999999998</v>
      </c>
      <c r="K420" s="33">
        <v>7394.7649999999994</v>
      </c>
      <c r="L420" s="45"/>
      <c r="M420" s="50">
        <v>16632</v>
      </c>
      <c r="N420" s="29"/>
      <c r="O420" s="29"/>
      <c r="P420" s="29"/>
      <c r="Q420" s="29"/>
      <c r="R420" s="29"/>
      <c r="S420" s="29"/>
      <c r="T420" s="29"/>
    </row>
    <row r="421" spans="2:20" ht="28.5" x14ac:dyDescent="0.4">
      <c r="B421" s="29"/>
      <c r="C421" s="30" t="s">
        <v>580</v>
      </c>
      <c r="D421" s="31" t="s">
        <v>581</v>
      </c>
      <c r="E421" s="31" t="s">
        <v>26</v>
      </c>
      <c r="F421" s="31">
        <v>18</v>
      </c>
      <c r="G421" s="31">
        <v>0</v>
      </c>
      <c r="H421" s="33">
        <v>0</v>
      </c>
      <c r="I421" s="33">
        <v>18</v>
      </c>
      <c r="J421" s="33">
        <v>1015</v>
      </c>
      <c r="K421" s="33">
        <v>18270</v>
      </c>
      <c r="L421" s="45"/>
      <c r="M421" s="50">
        <v>6720</v>
      </c>
      <c r="N421" s="29"/>
      <c r="O421" s="29"/>
      <c r="P421" s="29"/>
      <c r="Q421" s="29"/>
      <c r="R421" s="29"/>
      <c r="S421" s="29"/>
      <c r="T421" s="29"/>
    </row>
    <row r="422" spans="2:20" ht="28.5" x14ac:dyDescent="0.4">
      <c r="B422" s="29"/>
      <c r="C422" s="30" t="s">
        <v>582</v>
      </c>
      <c r="D422" s="31" t="s">
        <v>583</v>
      </c>
      <c r="E422" s="31" t="s">
        <v>584</v>
      </c>
      <c r="F422" s="31">
        <v>51</v>
      </c>
      <c r="G422" s="31">
        <v>0</v>
      </c>
      <c r="H422" s="33">
        <v>30</v>
      </c>
      <c r="I422" s="33">
        <v>21</v>
      </c>
      <c r="J422" s="33">
        <v>308.75</v>
      </c>
      <c r="K422" s="33">
        <v>6483.75</v>
      </c>
      <c r="L422" s="45"/>
      <c r="M422" s="50">
        <v>4544</v>
      </c>
      <c r="N422" s="29"/>
      <c r="O422" s="29"/>
      <c r="P422" s="29"/>
      <c r="Q422" s="29"/>
      <c r="R422" s="29"/>
      <c r="S422" s="29"/>
      <c r="T422" s="29"/>
    </row>
    <row r="423" spans="2:20" ht="28.5" x14ac:dyDescent="0.4">
      <c r="B423" s="29"/>
      <c r="C423" s="30" t="s">
        <v>585</v>
      </c>
      <c r="D423" s="31" t="s">
        <v>586</v>
      </c>
      <c r="E423" s="31" t="s">
        <v>587</v>
      </c>
      <c r="F423" s="31">
        <v>64</v>
      </c>
      <c r="G423" s="31">
        <v>0</v>
      </c>
      <c r="H423" s="33">
        <v>3</v>
      </c>
      <c r="I423" s="33">
        <v>61</v>
      </c>
      <c r="J423" s="33">
        <v>924</v>
      </c>
      <c r="K423" s="33">
        <v>56364</v>
      </c>
      <c r="L423" s="45"/>
      <c r="M423" s="50">
        <v>9612</v>
      </c>
      <c r="N423" s="29"/>
      <c r="O423" s="29"/>
      <c r="P423" s="29"/>
      <c r="Q423" s="29"/>
      <c r="R423" s="29"/>
      <c r="S423" s="29"/>
      <c r="T423" s="29"/>
    </row>
    <row r="424" spans="2:20" ht="28.5" x14ac:dyDescent="0.4">
      <c r="B424" s="29"/>
      <c r="C424" s="30" t="s">
        <v>588</v>
      </c>
      <c r="D424" s="31" t="s">
        <v>589</v>
      </c>
      <c r="E424" s="31" t="s">
        <v>26</v>
      </c>
      <c r="F424" s="31">
        <v>120</v>
      </c>
      <c r="G424" s="31">
        <v>0</v>
      </c>
      <c r="H424" s="33">
        <v>3</v>
      </c>
      <c r="I424" s="33">
        <v>117</v>
      </c>
      <c r="J424" s="33">
        <v>80</v>
      </c>
      <c r="K424" s="33">
        <v>9360</v>
      </c>
      <c r="L424" s="45"/>
      <c r="M424" s="50">
        <v>0</v>
      </c>
      <c r="N424" s="29"/>
      <c r="O424" s="29"/>
      <c r="P424" s="29"/>
      <c r="Q424" s="29"/>
      <c r="R424" s="29"/>
      <c r="S424" s="29"/>
      <c r="T424" s="29"/>
    </row>
    <row r="425" spans="2:20" ht="28.5" x14ac:dyDescent="0.4">
      <c r="B425" s="29"/>
      <c r="C425" s="30" t="s">
        <v>590</v>
      </c>
      <c r="D425" s="31" t="s">
        <v>591</v>
      </c>
      <c r="E425" s="31" t="s">
        <v>592</v>
      </c>
      <c r="F425" s="31">
        <v>46</v>
      </c>
      <c r="G425" s="31">
        <v>0</v>
      </c>
      <c r="H425" s="33">
        <v>3</v>
      </c>
      <c r="I425" s="33">
        <v>43</v>
      </c>
      <c r="J425" s="33">
        <v>227.2</v>
      </c>
      <c r="K425" s="33">
        <v>9769.6</v>
      </c>
      <c r="L425" s="45"/>
      <c r="M425" s="50">
        <v>14768</v>
      </c>
      <c r="N425" s="29"/>
      <c r="O425" s="29"/>
      <c r="P425" s="29"/>
      <c r="Q425" s="29"/>
      <c r="R425" s="29"/>
      <c r="S425" s="29"/>
      <c r="T425" s="29"/>
    </row>
    <row r="426" spans="2:20" ht="28.5" x14ac:dyDescent="0.4">
      <c r="B426" s="29"/>
      <c r="C426" s="30" t="s">
        <v>593</v>
      </c>
      <c r="D426" s="31" t="s">
        <v>594</v>
      </c>
      <c r="E426" s="31" t="s">
        <v>26</v>
      </c>
      <c r="F426" s="31">
        <v>64</v>
      </c>
      <c r="G426" s="31">
        <v>0</v>
      </c>
      <c r="H426" s="33">
        <v>1</v>
      </c>
      <c r="I426" s="33">
        <v>63</v>
      </c>
      <c r="J426" s="33">
        <v>356</v>
      </c>
      <c r="K426" s="33">
        <v>22428</v>
      </c>
      <c r="L426" s="45"/>
      <c r="M426" s="50">
        <v>0</v>
      </c>
      <c r="N426" s="29"/>
      <c r="O426" s="29"/>
      <c r="P426" s="29"/>
      <c r="Q426" s="29"/>
      <c r="R426" s="29"/>
      <c r="S426" s="29"/>
      <c r="T426" s="29"/>
    </row>
    <row r="427" spans="2:20" ht="28.5" x14ac:dyDescent="0.4">
      <c r="B427" s="29"/>
      <c r="C427" s="30" t="s">
        <v>595</v>
      </c>
      <c r="D427" s="31" t="s">
        <v>596</v>
      </c>
      <c r="E427" s="31" t="s">
        <v>26</v>
      </c>
      <c r="F427" s="31">
        <v>0</v>
      </c>
      <c r="G427" s="31">
        <v>0</v>
      </c>
      <c r="H427" s="33">
        <v>0</v>
      </c>
      <c r="I427" s="33">
        <v>0</v>
      </c>
      <c r="J427" s="33">
        <v>646.75</v>
      </c>
      <c r="K427" s="33">
        <v>0</v>
      </c>
      <c r="L427" s="45"/>
      <c r="M427" s="50">
        <v>6288</v>
      </c>
      <c r="N427" s="29"/>
      <c r="O427" s="29"/>
      <c r="P427" s="29"/>
      <c r="Q427" s="29"/>
      <c r="R427" s="29"/>
      <c r="S427" s="29"/>
      <c r="T427" s="29"/>
    </row>
    <row r="428" spans="2:20" ht="28.5" x14ac:dyDescent="0.4">
      <c r="B428" s="29"/>
      <c r="C428" s="30" t="s">
        <v>597</v>
      </c>
      <c r="D428" s="31" t="s">
        <v>598</v>
      </c>
      <c r="E428" s="31" t="s">
        <v>26</v>
      </c>
      <c r="F428" s="31">
        <v>12</v>
      </c>
      <c r="G428" s="31">
        <v>0</v>
      </c>
      <c r="H428" s="33">
        <v>1</v>
      </c>
      <c r="I428" s="33">
        <v>11</v>
      </c>
      <c r="J428" s="33">
        <v>1136</v>
      </c>
      <c r="K428" s="33">
        <v>12496</v>
      </c>
      <c r="L428" s="45"/>
      <c r="M428" s="50">
        <v>116760</v>
      </c>
      <c r="N428" s="29"/>
      <c r="O428" s="29"/>
      <c r="P428" s="29"/>
      <c r="Q428" s="29"/>
      <c r="R428" s="29"/>
      <c r="S428" s="29"/>
      <c r="T428" s="29"/>
    </row>
    <row r="429" spans="2:20" ht="28.5" x14ac:dyDescent="0.4">
      <c r="B429" s="29"/>
      <c r="C429" s="30" t="s">
        <v>599</v>
      </c>
      <c r="D429" s="31" t="s">
        <v>600</v>
      </c>
      <c r="E429" s="31" t="s">
        <v>26</v>
      </c>
      <c r="F429" s="31">
        <v>0</v>
      </c>
      <c r="G429" s="31">
        <v>0</v>
      </c>
      <c r="H429" s="33">
        <v>0</v>
      </c>
      <c r="I429" s="33">
        <v>0</v>
      </c>
      <c r="J429" s="33">
        <v>3636</v>
      </c>
      <c r="K429" s="33">
        <v>0</v>
      </c>
      <c r="L429" s="45"/>
      <c r="M429" s="50">
        <v>472</v>
      </c>
      <c r="N429" s="29"/>
      <c r="O429" s="29"/>
      <c r="P429" s="29"/>
      <c r="Q429" s="29"/>
      <c r="R429" s="29"/>
      <c r="S429" s="29"/>
      <c r="T429" s="29"/>
    </row>
    <row r="430" spans="2:20" ht="28.5" x14ac:dyDescent="0.4">
      <c r="B430" s="29"/>
      <c r="C430" s="30" t="s">
        <v>601</v>
      </c>
      <c r="D430" s="31" t="s">
        <v>602</v>
      </c>
      <c r="E430" s="31" t="s">
        <v>26</v>
      </c>
      <c r="F430" s="31">
        <v>29</v>
      </c>
      <c r="G430" s="31">
        <v>0</v>
      </c>
      <c r="H430" s="33">
        <v>2</v>
      </c>
      <c r="I430" s="33">
        <v>27</v>
      </c>
      <c r="J430" s="33">
        <v>2096</v>
      </c>
      <c r="K430" s="33">
        <v>56592</v>
      </c>
      <c r="L430" s="45"/>
      <c r="M430" s="50">
        <v>552.11</v>
      </c>
      <c r="N430" s="29"/>
      <c r="O430" s="29"/>
      <c r="P430" s="29"/>
      <c r="Q430" s="29"/>
      <c r="R430" s="29"/>
      <c r="S430" s="29"/>
      <c r="T430" s="29"/>
    </row>
    <row r="431" spans="2:20" ht="28.5" x14ac:dyDescent="0.4">
      <c r="B431" s="29"/>
      <c r="C431" s="30" t="s">
        <v>603</v>
      </c>
      <c r="D431" s="31" t="s">
        <v>604</v>
      </c>
      <c r="E431" s="31" t="s">
        <v>26</v>
      </c>
      <c r="F431" s="31">
        <v>65</v>
      </c>
      <c r="G431" s="31">
        <v>0</v>
      </c>
      <c r="H431" s="33">
        <v>3</v>
      </c>
      <c r="I431" s="33">
        <v>62</v>
      </c>
      <c r="J431" s="33">
        <v>3336</v>
      </c>
      <c r="K431" s="33">
        <v>206832</v>
      </c>
      <c r="L431" s="45"/>
      <c r="M431" s="50">
        <v>0</v>
      </c>
      <c r="N431" s="29"/>
      <c r="O431" s="29"/>
      <c r="P431" s="29"/>
      <c r="Q431" s="29"/>
      <c r="R431" s="29"/>
      <c r="S431" s="29"/>
      <c r="T431" s="29"/>
    </row>
    <row r="432" spans="2:20" ht="28.5" x14ac:dyDescent="0.4">
      <c r="B432" s="29"/>
      <c r="C432" s="30" t="s">
        <v>605</v>
      </c>
      <c r="D432" s="31" t="s">
        <v>606</v>
      </c>
      <c r="E432" s="31" t="s">
        <v>26</v>
      </c>
      <c r="F432" s="31">
        <v>9</v>
      </c>
      <c r="G432" s="31">
        <v>0</v>
      </c>
      <c r="H432" s="33">
        <v>0</v>
      </c>
      <c r="I432" s="33">
        <v>9</v>
      </c>
      <c r="J432" s="33">
        <v>47.2</v>
      </c>
      <c r="K432" s="33">
        <v>424.8</v>
      </c>
      <c r="L432" s="45"/>
      <c r="M432" s="50">
        <v>3656.25</v>
      </c>
      <c r="N432" s="29"/>
      <c r="O432" s="29"/>
      <c r="P432" s="29"/>
      <c r="Q432" s="29"/>
      <c r="R432" s="29"/>
      <c r="S432" s="29"/>
      <c r="T432" s="29"/>
    </row>
    <row r="433" spans="2:20" ht="28.5" x14ac:dyDescent="0.4">
      <c r="B433" s="29"/>
      <c r="C433" s="30" t="s">
        <v>607</v>
      </c>
      <c r="D433" s="31" t="s">
        <v>608</v>
      </c>
      <c r="E433" s="31" t="s">
        <v>26</v>
      </c>
      <c r="F433" s="31">
        <v>12</v>
      </c>
      <c r="G433" s="31">
        <v>0</v>
      </c>
      <c r="H433" s="33">
        <v>0</v>
      </c>
      <c r="I433" s="33">
        <v>12</v>
      </c>
      <c r="J433" s="33">
        <v>42.47</v>
      </c>
      <c r="K433" s="33">
        <v>509.64</v>
      </c>
      <c r="L433" s="45"/>
      <c r="M433" s="50">
        <v>3742.4</v>
      </c>
      <c r="N433" s="29"/>
      <c r="O433" s="29"/>
      <c r="P433" s="29"/>
      <c r="Q433" s="29"/>
      <c r="R433" s="29"/>
      <c r="S433" s="29"/>
      <c r="T433" s="29"/>
    </row>
    <row r="434" spans="2:20" ht="28.5" x14ac:dyDescent="0.4">
      <c r="B434" s="29"/>
      <c r="C434" s="30" t="s">
        <v>609</v>
      </c>
      <c r="D434" s="31" t="s">
        <v>610</v>
      </c>
      <c r="E434" s="31" t="s">
        <v>26</v>
      </c>
      <c r="F434" s="31">
        <v>1</v>
      </c>
      <c r="G434" s="31">
        <v>0</v>
      </c>
      <c r="H434" s="33">
        <v>0</v>
      </c>
      <c r="I434" s="33">
        <v>1</v>
      </c>
      <c r="J434" s="33">
        <v>0</v>
      </c>
      <c r="K434" s="33">
        <v>0</v>
      </c>
      <c r="L434" s="45"/>
      <c r="M434" s="50">
        <v>0</v>
      </c>
      <c r="N434" s="29"/>
      <c r="O434" s="29"/>
      <c r="P434" s="29"/>
      <c r="Q434" s="29"/>
      <c r="R434" s="29"/>
      <c r="S434" s="29"/>
      <c r="T434" s="29"/>
    </row>
    <row r="435" spans="2:20" ht="28.5" x14ac:dyDescent="0.4">
      <c r="B435" s="29"/>
      <c r="C435" s="30" t="s">
        <v>611</v>
      </c>
      <c r="D435" s="31" t="s">
        <v>612</v>
      </c>
      <c r="E435" s="31" t="s">
        <v>26</v>
      </c>
      <c r="F435" s="31">
        <v>25</v>
      </c>
      <c r="G435" s="31">
        <v>0</v>
      </c>
      <c r="H435" s="33">
        <v>3</v>
      </c>
      <c r="I435" s="33">
        <v>22</v>
      </c>
      <c r="J435" s="33">
        <v>146.25</v>
      </c>
      <c r="K435" s="33">
        <v>3217.5</v>
      </c>
      <c r="L435" s="45"/>
      <c r="M435" s="50">
        <v>-126.75</v>
      </c>
      <c r="N435" s="29"/>
      <c r="O435" s="29"/>
      <c r="P435" s="29"/>
      <c r="Q435" s="29"/>
      <c r="R435" s="29"/>
      <c r="S435" s="29"/>
      <c r="T435" s="29"/>
    </row>
    <row r="436" spans="2:20" ht="28.5" x14ac:dyDescent="0.4">
      <c r="B436" s="29"/>
      <c r="C436" s="30" t="s">
        <v>613</v>
      </c>
      <c r="D436" s="31" t="s">
        <v>614</v>
      </c>
      <c r="E436" s="31" t="s">
        <v>615</v>
      </c>
      <c r="F436" s="31">
        <v>8</v>
      </c>
      <c r="G436" s="31">
        <v>0</v>
      </c>
      <c r="H436" s="33">
        <v>0</v>
      </c>
      <c r="I436" s="33">
        <v>8</v>
      </c>
      <c r="J436" s="33">
        <v>374.24</v>
      </c>
      <c r="K436" s="33">
        <v>2993.92</v>
      </c>
      <c r="L436" s="45"/>
      <c r="M436" s="50">
        <v>760.5</v>
      </c>
      <c r="N436" s="29"/>
      <c r="O436" s="29"/>
      <c r="P436" s="29"/>
      <c r="Q436" s="29"/>
      <c r="R436" s="29"/>
      <c r="S436" s="29"/>
      <c r="T436" s="29"/>
    </row>
    <row r="437" spans="2:20" ht="28.5" x14ac:dyDescent="0.4">
      <c r="B437" s="29"/>
      <c r="C437" s="30" t="s">
        <v>616</v>
      </c>
      <c r="D437" s="31" t="s">
        <v>617</v>
      </c>
      <c r="E437" s="31" t="s">
        <v>26</v>
      </c>
      <c r="F437" s="31">
        <v>0</v>
      </c>
      <c r="G437" s="31">
        <v>0</v>
      </c>
      <c r="H437" s="33">
        <v>0</v>
      </c>
      <c r="I437" s="33">
        <v>0</v>
      </c>
      <c r="J437" s="33">
        <v>0</v>
      </c>
      <c r="K437" s="33">
        <v>0</v>
      </c>
      <c r="L437" s="45"/>
      <c r="M437" s="50">
        <v>253.5</v>
      </c>
      <c r="N437" s="29"/>
      <c r="O437" s="29"/>
      <c r="P437" s="29"/>
      <c r="Q437" s="29"/>
      <c r="R437" s="29"/>
      <c r="S437" s="29"/>
      <c r="T437" s="29"/>
    </row>
    <row r="438" spans="2:20" ht="28.5" x14ac:dyDescent="0.4">
      <c r="B438" s="29"/>
      <c r="C438" s="30" t="s">
        <v>618</v>
      </c>
      <c r="D438" s="31" t="s">
        <v>619</v>
      </c>
      <c r="E438" s="31" t="s">
        <v>620</v>
      </c>
      <c r="F438" s="31">
        <v>48</v>
      </c>
      <c r="G438" s="31">
        <v>0</v>
      </c>
      <c r="H438" s="33">
        <v>0</v>
      </c>
      <c r="I438" s="33">
        <v>48</v>
      </c>
      <c r="J438" s="33">
        <v>126.75</v>
      </c>
      <c r="K438" s="33">
        <v>6084</v>
      </c>
      <c r="L438" s="45"/>
      <c r="M438" s="50">
        <v>1140.75</v>
      </c>
      <c r="N438" s="29"/>
      <c r="O438" s="29"/>
      <c r="P438" s="29"/>
      <c r="Q438" s="29"/>
      <c r="R438" s="29"/>
      <c r="S438" s="29"/>
      <c r="T438" s="29"/>
    </row>
    <row r="439" spans="2:20" ht="28.5" x14ac:dyDescent="0.4">
      <c r="B439" s="29"/>
      <c r="C439" s="30" t="s">
        <v>621</v>
      </c>
      <c r="D439" s="31" t="s">
        <v>622</v>
      </c>
      <c r="E439" s="31" t="s">
        <v>620</v>
      </c>
      <c r="F439" s="31">
        <v>54</v>
      </c>
      <c r="G439" s="31">
        <v>0</v>
      </c>
      <c r="H439" s="33">
        <v>0</v>
      </c>
      <c r="I439" s="33">
        <v>54</v>
      </c>
      <c r="J439" s="33">
        <v>126.75</v>
      </c>
      <c r="K439" s="33">
        <v>6844.5</v>
      </c>
      <c r="L439" s="45"/>
      <c r="M439" s="50">
        <v>1140.75</v>
      </c>
      <c r="N439" s="29"/>
      <c r="O439" s="29"/>
      <c r="P439" s="29"/>
      <c r="Q439" s="29"/>
      <c r="R439" s="29"/>
      <c r="S439" s="29"/>
      <c r="T439" s="29"/>
    </row>
    <row r="440" spans="2:20" ht="28.5" x14ac:dyDescent="0.4">
      <c r="B440" s="29"/>
      <c r="C440" s="30" t="s">
        <v>623</v>
      </c>
      <c r="D440" s="31" t="s">
        <v>624</v>
      </c>
      <c r="E440" s="31" t="s">
        <v>620</v>
      </c>
      <c r="F440" s="31">
        <v>49</v>
      </c>
      <c r="G440" s="31">
        <v>0</v>
      </c>
      <c r="H440" s="33">
        <v>0</v>
      </c>
      <c r="I440" s="33">
        <v>49</v>
      </c>
      <c r="J440" s="33">
        <v>126.75</v>
      </c>
      <c r="K440" s="33">
        <v>6210.75</v>
      </c>
      <c r="L440" s="45"/>
      <c r="M440" s="50">
        <v>380.25</v>
      </c>
      <c r="N440" s="29"/>
      <c r="O440" s="29"/>
      <c r="P440" s="29"/>
      <c r="Q440" s="29"/>
      <c r="R440" s="29"/>
      <c r="S440" s="29"/>
      <c r="T440" s="29"/>
    </row>
    <row r="441" spans="2:20" ht="28.5" x14ac:dyDescent="0.4">
      <c r="B441" s="29"/>
      <c r="C441" s="30" t="s">
        <v>625</v>
      </c>
      <c r="D441" s="31" t="s">
        <v>626</v>
      </c>
      <c r="E441" s="31" t="s">
        <v>620</v>
      </c>
      <c r="F441" s="31">
        <v>9</v>
      </c>
      <c r="G441" s="31">
        <v>0</v>
      </c>
      <c r="H441" s="33">
        <v>0</v>
      </c>
      <c r="I441" s="33">
        <v>9</v>
      </c>
      <c r="J441" s="33">
        <v>126.75</v>
      </c>
      <c r="K441" s="33">
        <v>1140.75</v>
      </c>
      <c r="L441" s="45"/>
      <c r="M441" s="50">
        <v>1267.5</v>
      </c>
      <c r="N441" s="29"/>
      <c r="O441" s="29"/>
      <c r="P441" s="29"/>
      <c r="Q441" s="29"/>
      <c r="R441" s="29"/>
      <c r="S441" s="29"/>
      <c r="T441" s="29"/>
    </row>
    <row r="442" spans="2:20" ht="28.5" x14ac:dyDescent="0.4">
      <c r="B442" s="29"/>
      <c r="C442" s="30" t="s">
        <v>627</v>
      </c>
      <c r="D442" s="31" t="s">
        <v>628</v>
      </c>
      <c r="E442" s="31" t="s">
        <v>620</v>
      </c>
      <c r="F442" s="31">
        <v>49</v>
      </c>
      <c r="G442" s="31">
        <v>0</v>
      </c>
      <c r="H442" s="33">
        <v>0</v>
      </c>
      <c r="I442" s="33">
        <v>49</v>
      </c>
      <c r="J442" s="33">
        <v>126.75</v>
      </c>
      <c r="K442" s="33">
        <v>6210.75</v>
      </c>
      <c r="L442" s="45"/>
      <c r="M442" s="50">
        <v>13692.9678</v>
      </c>
      <c r="N442" s="29"/>
      <c r="O442" s="29"/>
      <c r="P442" s="29"/>
      <c r="Q442" s="29"/>
      <c r="R442" s="29"/>
      <c r="S442" s="29"/>
      <c r="T442" s="29"/>
    </row>
    <row r="443" spans="2:20" ht="28.5" x14ac:dyDescent="0.4">
      <c r="B443" s="29"/>
      <c r="C443" s="30" t="s">
        <v>629</v>
      </c>
      <c r="D443" s="31" t="s">
        <v>630</v>
      </c>
      <c r="E443" s="31" t="s">
        <v>620</v>
      </c>
      <c r="F443" s="31">
        <v>3</v>
      </c>
      <c r="G443" s="31">
        <v>0</v>
      </c>
      <c r="H443" s="33">
        <v>0</v>
      </c>
      <c r="I443" s="33">
        <v>3</v>
      </c>
      <c r="J443" s="33">
        <v>126.75</v>
      </c>
      <c r="K443" s="33">
        <v>380.25</v>
      </c>
      <c r="L443" s="45"/>
      <c r="M443" s="50">
        <v>571.67459999999994</v>
      </c>
      <c r="N443" s="29"/>
      <c r="O443" s="29"/>
      <c r="P443" s="29"/>
      <c r="Q443" s="29"/>
      <c r="R443" s="29"/>
      <c r="S443" s="29"/>
      <c r="T443" s="29"/>
    </row>
    <row r="444" spans="2:20" ht="28.5" x14ac:dyDescent="0.4">
      <c r="B444" s="29"/>
      <c r="C444" s="30" t="s">
        <v>631</v>
      </c>
      <c r="D444" s="31" t="s">
        <v>632</v>
      </c>
      <c r="E444" s="31" t="s">
        <v>620</v>
      </c>
      <c r="F444" s="31">
        <v>10</v>
      </c>
      <c r="G444" s="31">
        <v>0</v>
      </c>
      <c r="H444" s="33">
        <v>0</v>
      </c>
      <c r="I444" s="33">
        <v>10</v>
      </c>
      <c r="J444" s="33">
        <v>126.75</v>
      </c>
      <c r="K444" s="33">
        <v>1267.5</v>
      </c>
      <c r="L444" s="45"/>
      <c r="M444" s="50">
        <v>617.95301999999992</v>
      </c>
      <c r="N444" s="29"/>
      <c r="O444" s="29"/>
      <c r="P444" s="29"/>
      <c r="Q444" s="29"/>
      <c r="R444" s="29"/>
      <c r="S444" s="29"/>
      <c r="T444" s="29"/>
    </row>
    <row r="445" spans="2:20" ht="28.5" x14ac:dyDescent="0.4">
      <c r="B445" s="29"/>
      <c r="C445" s="30" t="s">
        <v>633</v>
      </c>
      <c r="D445" s="31" t="s">
        <v>634</v>
      </c>
      <c r="E445" s="31" t="s">
        <v>26</v>
      </c>
      <c r="F445" s="31">
        <v>5030</v>
      </c>
      <c r="G445" s="31">
        <v>0</v>
      </c>
      <c r="H445" s="33">
        <v>0</v>
      </c>
      <c r="I445" s="33">
        <v>5030</v>
      </c>
      <c r="J445" s="33">
        <v>2.7222599999999999</v>
      </c>
      <c r="K445" s="33">
        <v>13692.9678</v>
      </c>
      <c r="L445" s="45"/>
      <c r="M445" s="50">
        <v>389.4</v>
      </c>
      <c r="N445" s="29"/>
      <c r="O445" s="29"/>
      <c r="P445" s="29"/>
      <c r="Q445" s="29"/>
      <c r="R445" s="29"/>
      <c r="S445" s="29"/>
      <c r="T445" s="29"/>
    </row>
    <row r="446" spans="2:20" ht="28.5" x14ac:dyDescent="0.4">
      <c r="B446" s="29"/>
      <c r="C446" s="30" t="s">
        <v>635</v>
      </c>
      <c r="D446" s="31" t="s">
        <v>636</v>
      </c>
      <c r="E446" s="31" t="s">
        <v>26</v>
      </c>
      <c r="F446" s="31">
        <v>210</v>
      </c>
      <c r="G446" s="31">
        <v>0</v>
      </c>
      <c r="H446" s="33">
        <v>0</v>
      </c>
      <c r="I446" s="33">
        <v>210</v>
      </c>
      <c r="J446" s="33">
        <v>2.7222599999999999</v>
      </c>
      <c r="K446" s="33">
        <v>571.67459999999994</v>
      </c>
      <c r="L446" s="45"/>
      <c r="M446" s="50">
        <v>367.5</v>
      </c>
      <c r="N446" s="29"/>
      <c r="O446" s="29"/>
      <c r="P446" s="29"/>
      <c r="Q446" s="29"/>
      <c r="R446" s="29"/>
      <c r="S446" s="29"/>
      <c r="T446" s="29"/>
    </row>
    <row r="447" spans="2:20" ht="28.5" x14ac:dyDescent="0.4">
      <c r="B447" s="29"/>
      <c r="C447" s="30" t="s">
        <v>637</v>
      </c>
      <c r="D447" s="31" t="s">
        <v>638</v>
      </c>
      <c r="E447" s="31" t="s">
        <v>26</v>
      </c>
      <c r="F447" s="31">
        <v>227</v>
      </c>
      <c r="G447" s="31">
        <v>0</v>
      </c>
      <c r="H447" s="33">
        <v>0</v>
      </c>
      <c r="I447" s="33">
        <v>227</v>
      </c>
      <c r="J447" s="33">
        <v>2.7222599999999999</v>
      </c>
      <c r="K447" s="33">
        <v>617.95301999999992</v>
      </c>
      <c r="L447" s="45"/>
      <c r="M447" s="50">
        <v>0</v>
      </c>
      <c r="N447" s="29"/>
      <c r="O447" s="29"/>
      <c r="P447" s="29"/>
      <c r="Q447" s="29"/>
      <c r="R447" s="29"/>
      <c r="S447" s="29"/>
      <c r="T447" s="29"/>
    </row>
    <row r="448" spans="2:20" ht="28.5" x14ac:dyDescent="0.4">
      <c r="B448" s="29"/>
      <c r="C448" s="30" t="s">
        <v>639</v>
      </c>
      <c r="D448" s="31" t="s">
        <v>640</v>
      </c>
      <c r="E448" s="31" t="s">
        <v>26</v>
      </c>
      <c r="F448" s="31">
        <v>5</v>
      </c>
      <c r="G448" s="31">
        <v>0</v>
      </c>
      <c r="H448" s="33">
        <v>0</v>
      </c>
      <c r="I448" s="33">
        <v>5</v>
      </c>
      <c r="J448" s="33">
        <v>77.88</v>
      </c>
      <c r="K448" s="33">
        <v>389.4</v>
      </c>
      <c r="L448" s="45"/>
      <c r="M448" s="50">
        <v>629.28</v>
      </c>
      <c r="N448" s="29"/>
      <c r="O448" s="29"/>
      <c r="P448" s="29"/>
      <c r="Q448" s="29"/>
      <c r="R448" s="29"/>
      <c r="S448" s="29"/>
      <c r="T448" s="29"/>
    </row>
    <row r="449" spans="2:20" ht="28.5" x14ac:dyDescent="0.4">
      <c r="B449" s="29"/>
      <c r="C449" s="30" t="s">
        <v>641</v>
      </c>
      <c r="D449" s="31" t="s">
        <v>642</v>
      </c>
      <c r="E449" s="31" t="s">
        <v>26</v>
      </c>
      <c r="F449" s="31">
        <v>7</v>
      </c>
      <c r="G449" s="31">
        <v>0</v>
      </c>
      <c r="H449" s="33">
        <v>0</v>
      </c>
      <c r="I449" s="33">
        <v>7</v>
      </c>
      <c r="J449" s="33">
        <v>52.5</v>
      </c>
      <c r="K449" s="33">
        <v>367.5</v>
      </c>
      <c r="L449" s="45"/>
      <c r="M449" s="50">
        <v>0</v>
      </c>
      <c r="N449" s="29"/>
      <c r="O449" s="29"/>
      <c r="P449" s="29"/>
      <c r="Q449" s="29"/>
      <c r="R449" s="29"/>
      <c r="S449" s="29"/>
      <c r="T449" s="29"/>
    </row>
    <row r="450" spans="2:20" ht="28.5" x14ac:dyDescent="0.4">
      <c r="B450" s="29"/>
      <c r="C450" s="30" t="s">
        <v>643</v>
      </c>
      <c r="D450" s="31" t="s">
        <v>644</v>
      </c>
      <c r="E450" s="31" t="s">
        <v>26</v>
      </c>
      <c r="F450" s="31">
        <v>214</v>
      </c>
      <c r="G450" s="31">
        <v>0</v>
      </c>
      <c r="H450" s="33">
        <v>8</v>
      </c>
      <c r="I450" s="33">
        <v>206</v>
      </c>
      <c r="J450" s="33">
        <v>0</v>
      </c>
      <c r="K450" s="33">
        <v>0</v>
      </c>
      <c r="L450" s="45"/>
      <c r="M450" s="50">
        <v>0</v>
      </c>
      <c r="N450" s="29"/>
      <c r="O450" s="29"/>
      <c r="P450" s="29"/>
      <c r="Q450" s="29"/>
      <c r="R450" s="29"/>
      <c r="S450" s="29"/>
      <c r="T450" s="29"/>
    </row>
    <row r="451" spans="2:20" ht="28.5" x14ac:dyDescent="0.4">
      <c r="B451" s="29"/>
      <c r="C451" s="30" t="s">
        <v>645</v>
      </c>
      <c r="D451" s="31" t="s">
        <v>646</v>
      </c>
      <c r="E451" s="31" t="s">
        <v>26</v>
      </c>
      <c r="F451" s="31">
        <v>161</v>
      </c>
      <c r="G451" s="31">
        <v>0</v>
      </c>
      <c r="H451" s="33">
        <v>10</v>
      </c>
      <c r="I451" s="33">
        <v>151</v>
      </c>
      <c r="J451" s="33">
        <v>3.42</v>
      </c>
      <c r="K451" s="33">
        <v>516.41999999999996</v>
      </c>
      <c r="L451" s="45"/>
      <c r="M451" s="50">
        <v>3808</v>
      </c>
      <c r="N451" s="29"/>
      <c r="O451" s="29"/>
      <c r="P451" s="29"/>
      <c r="Q451" s="29"/>
      <c r="R451" s="29"/>
      <c r="S451" s="29"/>
      <c r="T451" s="29"/>
    </row>
    <row r="452" spans="2:20" ht="28.5" x14ac:dyDescent="0.4">
      <c r="B452" s="29"/>
      <c r="C452" s="30" t="s">
        <v>647</v>
      </c>
      <c r="D452" s="31" t="s">
        <v>648</v>
      </c>
      <c r="E452" s="31" t="s">
        <v>26</v>
      </c>
      <c r="F452" s="31">
        <v>1</v>
      </c>
      <c r="G452" s="31">
        <v>0</v>
      </c>
      <c r="H452" s="33">
        <v>0</v>
      </c>
      <c r="I452" s="33">
        <v>1</v>
      </c>
      <c r="J452" s="33">
        <v>0</v>
      </c>
      <c r="K452" s="33">
        <v>0</v>
      </c>
      <c r="L452" s="45"/>
      <c r="M452" s="50">
        <v>644.55999999999995</v>
      </c>
      <c r="N452" s="29"/>
      <c r="O452" s="29"/>
      <c r="P452" s="29"/>
      <c r="Q452" s="29"/>
      <c r="R452" s="29"/>
      <c r="S452" s="29"/>
      <c r="T452" s="29"/>
    </row>
    <row r="453" spans="2:20" ht="28.5" x14ac:dyDescent="0.4">
      <c r="B453" s="29"/>
      <c r="C453" s="30" t="s">
        <v>649</v>
      </c>
      <c r="D453" s="31" t="s">
        <v>650</v>
      </c>
      <c r="E453" s="31" t="s">
        <v>651</v>
      </c>
      <c r="F453" s="31">
        <v>6.75</v>
      </c>
      <c r="G453" s="31">
        <v>0</v>
      </c>
      <c r="H453" s="33">
        <v>0</v>
      </c>
      <c r="I453" s="33">
        <v>6.75</v>
      </c>
      <c r="J453" s="33">
        <v>0</v>
      </c>
      <c r="K453" s="33">
        <v>0</v>
      </c>
      <c r="L453" s="45"/>
      <c r="M453" s="50">
        <v>0</v>
      </c>
      <c r="N453" s="29"/>
      <c r="O453" s="29"/>
      <c r="P453" s="29"/>
      <c r="Q453" s="29"/>
      <c r="R453" s="29"/>
      <c r="S453" s="29"/>
      <c r="T453" s="29"/>
    </row>
    <row r="454" spans="2:20" ht="28.5" x14ac:dyDescent="0.4">
      <c r="B454" s="29"/>
      <c r="C454" s="30" t="s">
        <v>652</v>
      </c>
      <c r="D454" s="31" t="s">
        <v>653</v>
      </c>
      <c r="E454" s="31" t="s">
        <v>654</v>
      </c>
      <c r="F454" s="31">
        <v>42</v>
      </c>
      <c r="G454" s="31">
        <v>0</v>
      </c>
      <c r="H454" s="33">
        <v>2</v>
      </c>
      <c r="I454" s="33">
        <v>40</v>
      </c>
      <c r="J454" s="33">
        <v>425</v>
      </c>
      <c r="K454" s="33">
        <v>17000</v>
      </c>
      <c r="L454" s="45"/>
      <c r="M454" s="50">
        <v>3919.4399999999996</v>
      </c>
      <c r="N454" s="29"/>
      <c r="O454" s="29"/>
      <c r="P454" s="29"/>
      <c r="Q454" s="29"/>
      <c r="R454" s="29"/>
      <c r="S454" s="29"/>
      <c r="T454" s="29"/>
    </row>
    <row r="455" spans="2:20" ht="28.5" x14ac:dyDescent="0.4">
      <c r="B455" s="29"/>
      <c r="C455" s="30" t="s">
        <v>655</v>
      </c>
      <c r="D455" s="31" t="s">
        <v>656</v>
      </c>
      <c r="E455" s="31" t="s">
        <v>26</v>
      </c>
      <c r="F455" s="31">
        <v>55</v>
      </c>
      <c r="G455" s="31">
        <v>0</v>
      </c>
      <c r="H455" s="33">
        <v>0</v>
      </c>
      <c r="I455" s="33">
        <v>55</v>
      </c>
      <c r="J455" s="33">
        <v>11.51</v>
      </c>
      <c r="K455" s="33">
        <v>633.04999999999995</v>
      </c>
      <c r="L455" s="45"/>
      <c r="M455" s="50">
        <v>20468</v>
      </c>
      <c r="N455" s="29"/>
      <c r="O455" s="29"/>
      <c r="P455" s="29"/>
      <c r="Q455" s="29"/>
      <c r="R455" s="29"/>
      <c r="S455" s="29"/>
      <c r="T455" s="29"/>
    </row>
    <row r="456" spans="2:20" ht="28.5" x14ac:dyDescent="0.4">
      <c r="B456" s="29"/>
      <c r="C456" s="30" t="s">
        <v>657</v>
      </c>
      <c r="D456" s="31" t="s">
        <v>658</v>
      </c>
      <c r="E456" s="31" t="s">
        <v>34</v>
      </c>
      <c r="F456" s="31">
        <v>8</v>
      </c>
      <c r="G456" s="31">
        <v>0</v>
      </c>
      <c r="H456" s="33">
        <v>0</v>
      </c>
      <c r="I456" s="33">
        <v>8</v>
      </c>
      <c r="J456" s="33">
        <v>0</v>
      </c>
      <c r="K456" s="33">
        <v>0</v>
      </c>
      <c r="L456" s="45"/>
      <c r="M456" s="50">
        <v>1980</v>
      </c>
      <c r="N456" s="29"/>
      <c r="O456" s="29"/>
      <c r="P456" s="29"/>
      <c r="Q456" s="29"/>
      <c r="R456" s="29"/>
      <c r="S456" s="29"/>
      <c r="T456" s="29"/>
    </row>
    <row r="457" spans="2:20" ht="28.5" x14ac:dyDescent="0.4">
      <c r="B457" s="29"/>
      <c r="C457" s="30" t="s">
        <v>659</v>
      </c>
      <c r="D457" s="31" t="s">
        <v>660</v>
      </c>
      <c r="E457" s="31" t="s">
        <v>26</v>
      </c>
      <c r="F457" s="31">
        <v>13</v>
      </c>
      <c r="G457" s="31">
        <v>0</v>
      </c>
      <c r="H457" s="33">
        <v>1</v>
      </c>
      <c r="I457" s="33">
        <v>12</v>
      </c>
      <c r="J457" s="33">
        <v>279.95999999999998</v>
      </c>
      <c r="K457" s="33">
        <v>3359.5199999999995</v>
      </c>
      <c r="L457" s="45"/>
      <c r="M457" s="50">
        <v>113.98799999999999</v>
      </c>
      <c r="N457" s="29"/>
      <c r="O457" s="29"/>
      <c r="P457" s="29"/>
      <c r="Q457" s="29"/>
      <c r="R457" s="29"/>
      <c r="S457" s="29"/>
      <c r="T457" s="29"/>
    </row>
    <row r="458" spans="2:20" ht="28.5" x14ac:dyDescent="0.4">
      <c r="B458" s="29"/>
      <c r="C458" s="30" t="s">
        <v>661</v>
      </c>
      <c r="D458" s="31" t="s">
        <v>662</v>
      </c>
      <c r="E458" s="31" t="s">
        <v>455</v>
      </c>
      <c r="F458" s="31">
        <v>55</v>
      </c>
      <c r="G458" s="31">
        <v>0</v>
      </c>
      <c r="H458" s="33">
        <v>2</v>
      </c>
      <c r="I458" s="33">
        <v>53</v>
      </c>
      <c r="J458" s="33">
        <v>476</v>
      </c>
      <c r="K458" s="33">
        <v>25228</v>
      </c>
      <c r="L458" s="45"/>
      <c r="M458" s="50">
        <v>26576</v>
      </c>
      <c r="N458" s="29"/>
      <c r="O458" s="29"/>
      <c r="P458" s="29"/>
      <c r="Q458" s="29"/>
      <c r="R458" s="29"/>
      <c r="S458" s="29"/>
      <c r="T458" s="29"/>
    </row>
    <row r="459" spans="2:20" ht="28.5" x14ac:dyDescent="0.4">
      <c r="B459" s="29"/>
      <c r="C459" s="30" t="s">
        <v>663</v>
      </c>
      <c r="D459" s="31" t="s">
        <v>664</v>
      </c>
      <c r="E459" s="31" t="s">
        <v>26</v>
      </c>
      <c r="F459" s="31">
        <v>58</v>
      </c>
      <c r="G459" s="31">
        <v>0</v>
      </c>
      <c r="H459" s="33">
        <v>0</v>
      </c>
      <c r="I459" s="33">
        <v>58</v>
      </c>
      <c r="J459" s="33">
        <v>180</v>
      </c>
      <c r="K459" s="33">
        <v>10440</v>
      </c>
      <c r="L459" s="45"/>
      <c r="M459" s="50">
        <v>5226</v>
      </c>
      <c r="N459" s="29"/>
      <c r="O459" s="29"/>
      <c r="P459" s="29"/>
      <c r="Q459" s="29"/>
      <c r="R459" s="29"/>
      <c r="S459" s="29"/>
      <c r="T459" s="29"/>
    </row>
    <row r="460" spans="2:20" ht="28.5" x14ac:dyDescent="0.4">
      <c r="B460" s="29"/>
      <c r="C460" s="30" t="s">
        <v>665</v>
      </c>
      <c r="D460" s="31" t="s">
        <v>666</v>
      </c>
      <c r="E460" s="31" t="s">
        <v>667</v>
      </c>
      <c r="F460" s="31">
        <v>46</v>
      </c>
      <c r="G460" s="31">
        <v>0</v>
      </c>
      <c r="H460" s="33">
        <v>2</v>
      </c>
      <c r="I460" s="33">
        <v>44</v>
      </c>
      <c r="J460" s="33">
        <v>189.98</v>
      </c>
      <c r="K460" s="33">
        <v>8359.119999999999</v>
      </c>
      <c r="L460" s="45"/>
      <c r="M460" s="50">
        <v>118</v>
      </c>
      <c r="N460" s="29"/>
      <c r="O460" s="29"/>
      <c r="P460" s="29"/>
      <c r="Q460" s="29"/>
      <c r="R460" s="29"/>
      <c r="S460" s="29"/>
      <c r="T460" s="29"/>
    </row>
    <row r="461" spans="2:20" ht="28.5" x14ac:dyDescent="0.4">
      <c r="B461" s="29"/>
      <c r="C461" s="30" t="s">
        <v>668</v>
      </c>
      <c r="D461" s="31" t="s">
        <v>669</v>
      </c>
      <c r="E461" s="31" t="s">
        <v>670</v>
      </c>
      <c r="F461" s="31">
        <v>243</v>
      </c>
      <c r="G461" s="31">
        <v>0</v>
      </c>
      <c r="H461" s="33">
        <v>13</v>
      </c>
      <c r="I461" s="33">
        <v>230</v>
      </c>
      <c r="J461" s="33">
        <v>166.1</v>
      </c>
      <c r="K461" s="33">
        <v>38203</v>
      </c>
      <c r="L461" s="45"/>
      <c r="M461" s="50">
        <v>10332</v>
      </c>
      <c r="N461" s="29"/>
      <c r="O461" s="29"/>
      <c r="P461" s="29"/>
      <c r="Q461" s="29"/>
      <c r="R461" s="29"/>
      <c r="S461" s="29"/>
      <c r="T461" s="29"/>
    </row>
    <row r="462" spans="2:20" ht="28.5" x14ac:dyDescent="0.4">
      <c r="B462" s="29"/>
      <c r="C462" s="30" t="s">
        <v>671</v>
      </c>
      <c r="D462" s="31" t="s">
        <v>672</v>
      </c>
      <c r="E462" s="31" t="s">
        <v>26</v>
      </c>
      <c r="F462" s="31">
        <v>458</v>
      </c>
      <c r="G462" s="31">
        <v>0</v>
      </c>
      <c r="H462" s="33">
        <v>84</v>
      </c>
      <c r="I462" s="33">
        <v>374</v>
      </c>
      <c r="J462" s="33">
        <v>7.8</v>
      </c>
      <c r="K462" s="33">
        <v>2917.2</v>
      </c>
      <c r="L462" s="45"/>
      <c r="M462" s="50">
        <v>0</v>
      </c>
      <c r="N462" s="29"/>
      <c r="O462" s="29"/>
      <c r="P462" s="29"/>
      <c r="Q462" s="29"/>
      <c r="R462" s="29"/>
      <c r="S462" s="29"/>
      <c r="T462" s="29"/>
    </row>
    <row r="463" spans="2:20" ht="28.5" x14ac:dyDescent="0.4">
      <c r="B463" s="29"/>
      <c r="C463" s="30" t="s">
        <v>673</v>
      </c>
      <c r="D463" s="31" t="s">
        <v>674</v>
      </c>
      <c r="E463" s="31" t="s">
        <v>675</v>
      </c>
      <c r="F463" s="31">
        <v>51</v>
      </c>
      <c r="G463" s="31">
        <v>0</v>
      </c>
      <c r="H463" s="33">
        <v>1</v>
      </c>
      <c r="I463" s="33">
        <v>50</v>
      </c>
      <c r="J463" s="33">
        <v>118</v>
      </c>
      <c r="K463" s="33">
        <v>5900</v>
      </c>
      <c r="L463" s="45"/>
      <c r="M463" s="50">
        <v>0</v>
      </c>
      <c r="N463" s="29"/>
      <c r="O463" s="29"/>
      <c r="P463" s="29"/>
      <c r="Q463" s="29"/>
      <c r="R463" s="29"/>
      <c r="S463" s="29"/>
      <c r="T463" s="29"/>
    </row>
    <row r="464" spans="2:20" ht="28.5" x14ac:dyDescent="0.4">
      <c r="B464" s="29"/>
      <c r="C464" s="30" t="s">
        <v>676</v>
      </c>
      <c r="D464" s="31" t="s">
        <v>677</v>
      </c>
      <c r="E464" s="31" t="s">
        <v>678</v>
      </c>
      <c r="F464" s="31">
        <v>18</v>
      </c>
      <c r="G464" s="31">
        <v>0</v>
      </c>
      <c r="H464" s="33">
        <v>2</v>
      </c>
      <c r="I464" s="33">
        <v>16</v>
      </c>
      <c r="J464" s="33">
        <v>492</v>
      </c>
      <c r="K464" s="33">
        <v>7872</v>
      </c>
      <c r="L464" s="45"/>
      <c r="M464" s="50">
        <v>0</v>
      </c>
      <c r="N464" s="29"/>
      <c r="O464" s="29"/>
      <c r="P464" s="29"/>
      <c r="Q464" s="29"/>
      <c r="R464" s="29"/>
      <c r="S464" s="29"/>
      <c r="T464" s="29"/>
    </row>
    <row r="465" spans="2:20" ht="28.5" x14ac:dyDescent="0.4">
      <c r="B465" s="29"/>
      <c r="C465" s="30" t="s">
        <v>679</v>
      </c>
      <c r="D465" s="31" t="s">
        <v>680</v>
      </c>
      <c r="E465" s="31" t="s">
        <v>26</v>
      </c>
      <c r="F465" s="31">
        <v>2</v>
      </c>
      <c r="G465" s="31">
        <v>0</v>
      </c>
      <c r="H465" s="33">
        <v>1</v>
      </c>
      <c r="I465" s="33">
        <v>1</v>
      </c>
      <c r="J465" s="33">
        <v>0</v>
      </c>
      <c r="K465" s="33">
        <v>0</v>
      </c>
      <c r="L465" s="45"/>
      <c r="M465" s="50">
        <v>3848</v>
      </c>
      <c r="N465" s="29"/>
      <c r="O465" s="29"/>
      <c r="P465" s="29"/>
      <c r="Q465" s="29"/>
      <c r="R465" s="29"/>
      <c r="S465" s="29"/>
      <c r="T465" s="29"/>
    </row>
    <row r="466" spans="2:20" ht="28.5" x14ac:dyDescent="0.4">
      <c r="B466" s="29"/>
      <c r="C466" s="30" t="s">
        <v>681</v>
      </c>
      <c r="D466" s="31" t="s">
        <v>682</v>
      </c>
      <c r="E466" s="31" t="s">
        <v>26</v>
      </c>
      <c r="F466" s="31">
        <v>19</v>
      </c>
      <c r="G466" s="31">
        <v>0</v>
      </c>
      <c r="H466" s="33">
        <v>0</v>
      </c>
      <c r="I466" s="33">
        <v>19</v>
      </c>
      <c r="J466" s="33">
        <v>0</v>
      </c>
      <c r="K466" s="33">
        <v>0</v>
      </c>
      <c r="L466" s="45"/>
      <c r="M466" s="50">
        <v>29120</v>
      </c>
      <c r="N466" s="29"/>
      <c r="O466" s="29"/>
      <c r="P466" s="29"/>
      <c r="Q466" s="29"/>
      <c r="R466" s="29"/>
      <c r="S466" s="29"/>
      <c r="T466" s="29"/>
    </row>
    <row r="467" spans="2:20" ht="28.5" x14ac:dyDescent="0.4">
      <c r="B467" s="29"/>
      <c r="C467" s="30" t="s">
        <v>683</v>
      </c>
      <c r="D467" s="31" t="s">
        <v>684</v>
      </c>
      <c r="E467" s="31" t="s">
        <v>26</v>
      </c>
      <c r="F467" s="31">
        <v>1</v>
      </c>
      <c r="G467" s="31">
        <v>0</v>
      </c>
      <c r="H467" s="33">
        <v>0</v>
      </c>
      <c r="I467" s="33">
        <v>1</v>
      </c>
      <c r="J467" s="33">
        <v>0</v>
      </c>
      <c r="K467" s="33">
        <v>0</v>
      </c>
      <c r="L467" s="45"/>
      <c r="M467" s="50">
        <v>6150</v>
      </c>
      <c r="N467" s="29"/>
      <c r="O467" s="29"/>
      <c r="P467" s="29"/>
      <c r="Q467" s="29"/>
      <c r="R467" s="29"/>
      <c r="S467" s="29"/>
      <c r="T467" s="29"/>
    </row>
    <row r="468" spans="2:20" ht="28.5" x14ac:dyDescent="0.4">
      <c r="B468" s="29"/>
      <c r="C468" s="30" t="s">
        <v>685</v>
      </c>
      <c r="D468" s="31" t="s">
        <v>686</v>
      </c>
      <c r="E468" s="31" t="s">
        <v>491</v>
      </c>
      <c r="F468" s="31">
        <v>31</v>
      </c>
      <c r="G468" s="31">
        <v>0</v>
      </c>
      <c r="H468" s="33">
        <v>1</v>
      </c>
      <c r="I468" s="33">
        <v>30</v>
      </c>
      <c r="J468" s="33">
        <v>296</v>
      </c>
      <c r="K468" s="33">
        <v>8880</v>
      </c>
      <c r="L468" s="45"/>
      <c r="M468" s="50">
        <v>2210</v>
      </c>
      <c r="N468" s="29"/>
      <c r="O468" s="29"/>
      <c r="P468" s="29"/>
      <c r="Q468" s="29"/>
      <c r="R468" s="29"/>
      <c r="S468" s="29"/>
      <c r="T468" s="29"/>
    </row>
    <row r="469" spans="2:20" ht="28.5" x14ac:dyDescent="0.4">
      <c r="B469" s="29"/>
      <c r="C469" s="30" t="s">
        <v>687</v>
      </c>
      <c r="D469" s="31" t="s">
        <v>688</v>
      </c>
      <c r="E469" s="31" t="s">
        <v>441</v>
      </c>
      <c r="F469" s="31">
        <v>49</v>
      </c>
      <c r="G469" s="31">
        <v>0</v>
      </c>
      <c r="H469" s="33">
        <v>1</v>
      </c>
      <c r="I469" s="33">
        <v>48</v>
      </c>
      <c r="J469" s="33">
        <v>520</v>
      </c>
      <c r="K469" s="33">
        <v>24960</v>
      </c>
      <c r="L469" s="45"/>
      <c r="M469" s="50">
        <v>1444.4</v>
      </c>
      <c r="N469" s="29"/>
      <c r="O469" s="29"/>
      <c r="P469" s="29"/>
      <c r="Q469" s="29"/>
      <c r="R469" s="29"/>
      <c r="S469" s="29"/>
      <c r="T469" s="29"/>
    </row>
    <row r="470" spans="2:20" ht="28.5" x14ac:dyDescent="0.4">
      <c r="B470" s="29"/>
      <c r="C470" s="30" t="s">
        <v>689</v>
      </c>
      <c r="D470" s="31" t="s">
        <v>690</v>
      </c>
      <c r="E470" s="31" t="s">
        <v>26</v>
      </c>
      <c r="F470" s="31">
        <v>19</v>
      </c>
      <c r="G470" s="31">
        <v>0</v>
      </c>
      <c r="H470" s="33">
        <v>4</v>
      </c>
      <c r="I470" s="33">
        <v>15</v>
      </c>
      <c r="J470" s="33">
        <v>615</v>
      </c>
      <c r="K470" s="33">
        <v>9225</v>
      </c>
      <c r="L470" s="45"/>
      <c r="M470" s="50">
        <v>0</v>
      </c>
      <c r="N470" s="29"/>
      <c r="O470" s="29"/>
      <c r="P470" s="29"/>
      <c r="Q470" s="29"/>
      <c r="R470" s="29"/>
      <c r="S470" s="29"/>
      <c r="T470" s="29"/>
    </row>
    <row r="471" spans="2:20" ht="28.5" x14ac:dyDescent="0.4">
      <c r="B471" s="29"/>
      <c r="C471" s="30" t="s">
        <v>691</v>
      </c>
      <c r="D471" s="31" t="s">
        <v>692</v>
      </c>
      <c r="E471" s="31" t="s">
        <v>693</v>
      </c>
      <c r="F471" s="31">
        <v>8</v>
      </c>
      <c r="G471" s="31">
        <v>0</v>
      </c>
      <c r="H471" s="33">
        <v>0</v>
      </c>
      <c r="I471" s="33">
        <v>8</v>
      </c>
      <c r="J471" s="33">
        <v>276.25</v>
      </c>
      <c r="K471" s="33">
        <v>2210</v>
      </c>
      <c r="L471" s="45"/>
      <c r="M471" s="50">
        <v>0</v>
      </c>
      <c r="N471" s="29"/>
      <c r="O471" s="29"/>
      <c r="P471" s="29"/>
      <c r="Q471" s="29"/>
      <c r="R471" s="29"/>
      <c r="S471" s="29"/>
      <c r="T471" s="29"/>
    </row>
    <row r="472" spans="2:20" ht="28.5" x14ac:dyDescent="0.4">
      <c r="B472" s="29"/>
      <c r="C472" s="30" t="s">
        <v>694</v>
      </c>
      <c r="D472" s="31" t="s">
        <v>695</v>
      </c>
      <c r="E472" s="31" t="s">
        <v>26</v>
      </c>
      <c r="F472" s="31">
        <v>20</v>
      </c>
      <c r="G472" s="31">
        <v>0</v>
      </c>
      <c r="H472" s="33">
        <v>0</v>
      </c>
      <c r="I472" s="33">
        <v>20</v>
      </c>
      <c r="J472" s="33">
        <v>72.22</v>
      </c>
      <c r="K472" s="33">
        <v>1444.4</v>
      </c>
      <c r="L472" s="45"/>
      <c r="M472" s="50">
        <v>771.72</v>
      </c>
      <c r="N472" s="29"/>
      <c r="O472" s="29"/>
      <c r="P472" s="29"/>
      <c r="Q472" s="29"/>
      <c r="R472" s="29"/>
      <c r="S472" s="29"/>
      <c r="T472" s="29"/>
    </row>
    <row r="473" spans="2:20" ht="28.5" x14ac:dyDescent="0.4">
      <c r="B473" s="29"/>
      <c r="C473" s="30" t="s">
        <v>696</v>
      </c>
      <c r="D473" s="31" t="s">
        <v>697</v>
      </c>
      <c r="E473" s="31" t="s">
        <v>26</v>
      </c>
      <c r="F473" s="31">
        <v>8</v>
      </c>
      <c r="G473" s="31">
        <v>0</v>
      </c>
      <c r="H473" s="33">
        <v>0</v>
      </c>
      <c r="I473" s="33">
        <v>8</v>
      </c>
      <c r="J473" s="33">
        <v>0</v>
      </c>
      <c r="K473" s="33">
        <v>0</v>
      </c>
      <c r="L473" s="45"/>
      <c r="M473" s="50">
        <v>0</v>
      </c>
      <c r="N473" s="29"/>
      <c r="O473" s="29"/>
      <c r="P473" s="29"/>
      <c r="Q473" s="29"/>
      <c r="R473" s="29"/>
      <c r="S473" s="29"/>
      <c r="T473" s="29"/>
    </row>
    <row r="474" spans="2:20" ht="28.5" x14ac:dyDescent="0.4">
      <c r="B474" s="29"/>
      <c r="C474" s="30" t="s">
        <v>698</v>
      </c>
      <c r="D474" s="31" t="s">
        <v>699</v>
      </c>
      <c r="E474" s="31" t="s">
        <v>26</v>
      </c>
      <c r="F474" s="31">
        <v>15</v>
      </c>
      <c r="G474" s="31">
        <v>0</v>
      </c>
      <c r="H474" s="33">
        <v>0</v>
      </c>
      <c r="I474" s="33">
        <v>15</v>
      </c>
      <c r="J474" s="33">
        <v>0</v>
      </c>
      <c r="K474" s="33">
        <v>0</v>
      </c>
      <c r="L474" s="45"/>
      <c r="M474" s="50">
        <v>37362</v>
      </c>
      <c r="N474" s="29"/>
      <c r="O474" s="29"/>
      <c r="P474" s="29"/>
      <c r="Q474" s="29"/>
      <c r="R474" s="29"/>
      <c r="S474" s="29"/>
      <c r="T474" s="29"/>
    </row>
    <row r="475" spans="2:20" ht="28.5" x14ac:dyDescent="0.4">
      <c r="B475" s="29"/>
      <c r="C475" s="30" t="s">
        <v>700</v>
      </c>
      <c r="D475" s="31" t="s">
        <v>701</v>
      </c>
      <c r="E475" s="31" t="s">
        <v>455</v>
      </c>
      <c r="F475" s="31">
        <v>38</v>
      </c>
      <c r="G475" s="31">
        <v>0</v>
      </c>
      <c r="H475" s="33">
        <v>4</v>
      </c>
      <c r="I475" s="33">
        <v>34</v>
      </c>
      <c r="J475" s="33">
        <v>257.24</v>
      </c>
      <c r="K475" s="33">
        <v>8746.16</v>
      </c>
      <c r="L475" s="45"/>
      <c r="M475" s="50">
        <v>0</v>
      </c>
      <c r="N475" s="29"/>
      <c r="O475" s="29"/>
      <c r="P475" s="29"/>
      <c r="Q475" s="29"/>
      <c r="R475" s="29"/>
      <c r="S475" s="29"/>
      <c r="T475" s="29"/>
    </row>
    <row r="476" spans="2:20" ht="28.5" x14ac:dyDescent="0.4">
      <c r="B476" s="29"/>
      <c r="C476" s="30" t="s">
        <v>702</v>
      </c>
      <c r="D476" s="31" t="s">
        <v>703</v>
      </c>
      <c r="E476" s="31" t="s">
        <v>455</v>
      </c>
      <c r="F476" s="31">
        <v>0</v>
      </c>
      <c r="G476" s="31">
        <v>0</v>
      </c>
      <c r="H476" s="33">
        <v>0</v>
      </c>
      <c r="I476" s="33">
        <v>0</v>
      </c>
      <c r="J476" s="33">
        <v>1025</v>
      </c>
      <c r="K476" s="33">
        <v>0</v>
      </c>
      <c r="L476" s="45"/>
      <c r="M476" s="50">
        <v>980</v>
      </c>
      <c r="N476" s="29"/>
      <c r="O476" s="29"/>
      <c r="P476" s="29"/>
      <c r="Q476" s="29"/>
      <c r="R476" s="29"/>
      <c r="S476" s="29"/>
      <c r="T476" s="29"/>
    </row>
    <row r="477" spans="2:20" ht="28.5" x14ac:dyDescent="0.4">
      <c r="B477" s="29"/>
      <c r="C477" s="30" t="s">
        <v>704</v>
      </c>
      <c r="D477" s="31" t="s">
        <v>705</v>
      </c>
      <c r="E477" s="31" t="s">
        <v>455</v>
      </c>
      <c r="F477" s="31">
        <v>23</v>
      </c>
      <c r="G477" s="31">
        <v>0</v>
      </c>
      <c r="H477" s="33">
        <v>0</v>
      </c>
      <c r="I477" s="33">
        <v>23</v>
      </c>
      <c r="J477" s="33">
        <v>1556.75</v>
      </c>
      <c r="K477" s="33">
        <v>35805.25</v>
      </c>
      <c r="L477" s="45"/>
      <c r="M477" s="50">
        <v>840</v>
      </c>
      <c r="N477" s="29"/>
      <c r="O477" s="29"/>
      <c r="P477" s="29"/>
      <c r="Q477" s="29"/>
      <c r="R477" s="29"/>
      <c r="S477" s="29"/>
      <c r="T477" s="29"/>
    </row>
    <row r="478" spans="2:20" ht="28.5" x14ac:dyDescent="0.4">
      <c r="B478" s="29"/>
      <c r="C478" s="30" t="s">
        <v>706</v>
      </c>
      <c r="D478" s="31" t="s">
        <v>707</v>
      </c>
      <c r="E478" s="31" t="s">
        <v>26</v>
      </c>
      <c r="F478" s="31">
        <v>0</v>
      </c>
      <c r="G478" s="31">
        <v>0</v>
      </c>
      <c r="H478" s="33">
        <v>0</v>
      </c>
      <c r="I478" s="33">
        <v>0</v>
      </c>
      <c r="J478" s="33">
        <v>35</v>
      </c>
      <c r="K478" s="33">
        <v>0</v>
      </c>
      <c r="L478" s="45"/>
      <c r="M478" s="50">
        <v>1330</v>
      </c>
      <c r="N478" s="29"/>
      <c r="O478" s="29"/>
      <c r="P478" s="29"/>
      <c r="Q478" s="29"/>
      <c r="R478" s="29"/>
      <c r="S478" s="29"/>
      <c r="T478" s="29"/>
    </row>
    <row r="479" spans="2:20" ht="28.5" x14ac:dyDescent="0.4">
      <c r="B479" s="29"/>
      <c r="C479" s="30" t="s">
        <v>708</v>
      </c>
      <c r="D479" s="31" t="s">
        <v>709</v>
      </c>
      <c r="E479" s="31" t="s">
        <v>26</v>
      </c>
      <c r="F479" s="31">
        <v>23</v>
      </c>
      <c r="G479" s="31">
        <v>0</v>
      </c>
      <c r="H479" s="33">
        <v>0</v>
      </c>
      <c r="I479" s="33">
        <v>23</v>
      </c>
      <c r="J479" s="33">
        <v>35</v>
      </c>
      <c r="K479" s="33">
        <v>805</v>
      </c>
      <c r="L479" s="45"/>
      <c r="M479" s="50">
        <v>3494.3999999999996</v>
      </c>
      <c r="N479" s="29"/>
      <c r="O479" s="29"/>
      <c r="P479" s="29"/>
      <c r="Q479" s="29"/>
      <c r="R479" s="29"/>
      <c r="S479" s="29"/>
      <c r="T479" s="29"/>
    </row>
    <row r="480" spans="2:20" ht="28.5" x14ac:dyDescent="0.4">
      <c r="B480" s="29"/>
      <c r="C480" s="30" t="s">
        <v>710</v>
      </c>
      <c r="D480" s="31" t="s">
        <v>711</v>
      </c>
      <c r="E480" s="31" t="s">
        <v>26</v>
      </c>
      <c r="F480" s="31">
        <v>24</v>
      </c>
      <c r="G480" s="31">
        <v>0</v>
      </c>
      <c r="H480" s="33">
        <v>0</v>
      </c>
      <c r="I480" s="33">
        <v>24</v>
      </c>
      <c r="J480" s="33">
        <v>35</v>
      </c>
      <c r="K480" s="33">
        <v>840</v>
      </c>
      <c r="L480" s="45"/>
      <c r="M480" s="50">
        <v>630</v>
      </c>
      <c r="N480" s="29"/>
      <c r="O480" s="29"/>
      <c r="P480" s="29"/>
      <c r="Q480" s="29"/>
      <c r="R480" s="29"/>
      <c r="S480" s="29"/>
      <c r="T480" s="29"/>
    </row>
    <row r="481" spans="2:20" ht="28.5" x14ac:dyDescent="0.4">
      <c r="B481" s="29"/>
      <c r="C481" s="30" t="s">
        <v>712</v>
      </c>
      <c r="D481" s="31" t="s">
        <v>713</v>
      </c>
      <c r="E481" s="31" t="s">
        <v>26</v>
      </c>
      <c r="F481" s="31">
        <v>38</v>
      </c>
      <c r="G481" s="31">
        <v>0</v>
      </c>
      <c r="H481" s="33">
        <v>0</v>
      </c>
      <c r="I481" s="33">
        <v>38</v>
      </c>
      <c r="J481" s="33">
        <v>35</v>
      </c>
      <c r="K481" s="33">
        <v>1330</v>
      </c>
      <c r="L481" s="45"/>
      <c r="M481" s="50">
        <v>1260</v>
      </c>
      <c r="N481" s="29"/>
      <c r="O481" s="29"/>
      <c r="P481" s="29"/>
      <c r="Q481" s="29"/>
      <c r="R481" s="29"/>
      <c r="S481" s="29"/>
      <c r="T481" s="29"/>
    </row>
    <row r="482" spans="2:20" ht="28.5" x14ac:dyDescent="0.4">
      <c r="B482" s="29"/>
      <c r="C482" s="30" t="s">
        <v>714</v>
      </c>
      <c r="D482" s="31" t="s">
        <v>715</v>
      </c>
      <c r="E482" s="31" t="s">
        <v>26</v>
      </c>
      <c r="F482" s="31">
        <v>28</v>
      </c>
      <c r="G482" s="31">
        <v>0</v>
      </c>
      <c r="H482" s="33">
        <v>1</v>
      </c>
      <c r="I482" s="33">
        <v>27</v>
      </c>
      <c r="J482" s="33">
        <v>89.6</v>
      </c>
      <c r="K482" s="33">
        <v>2419.1999999999998</v>
      </c>
      <c r="L482" s="45"/>
      <c r="M482" s="50">
        <v>665</v>
      </c>
      <c r="N482" s="29"/>
      <c r="O482" s="29"/>
      <c r="P482" s="29"/>
      <c r="Q482" s="29"/>
      <c r="R482" s="29"/>
      <c r="S482" s="29"/>
      <c r="T482" s="29"/>
    </row>
    <row r="483" spans="2:20" ht="28.5" x14ac:dyDescent="0.4">
      <c r="B483" s="29"/>
      <c r="C483" s="30" t="s">
        <v>716</v>
      </c>
      <c r="D483" s="31" t="s">
        <v>717</v>
      </c>
      <c r="E483" s="31" t="s">
        <v>26</v>
      </c>
      <c r="F483" s="31">
        <v>13</v>
      </c>
      <c r="G483" s="31">
        <v>0</v>
      </c>
      <c r="H483" s="33">
        <v>8</v>
      </c>
      <c r="I483" s="33">
        <v>5</v>
      </c>
      <c r="J483" s="33">
        <v>35</v>
      </c>
      <c r="K483" s="33">
        <v>175</v>
      </c>
      <c r="L483" s="45"/>
      <c r="M483" s="50">
        <v>560</v>
      </c>
      <c r="N483" s="29"/>
      <c r="O483" s="29"/>
      <c r="P483" s="29"/>
      <c r="Q483" s="29"/>
      <c r="R483" s="29"/>
      <c r="S483" s="29"/>
      <c r="T483" s="29"/>
    </row>
    <row r="484" spans="2:20" ht="28.5" x14ac:dyDescent="0.4">
      <c r="B484" s="29"/>
      <c r="C484" s="30" t="s">
        <v>718</v>
      </c>
      <c r="D484" s="31" t="s">
        <v>719</v>
      </c>
      <c r="E484" s="31" t="s">
        <v>26</v>
      </c>
      <c r="F484" s="31">
        <v>30</v>
      </c>
      <c r="G484" s="31">
        <v>0</v>
      </c>
      <c r="H484" s="33">
        <v>2</v>
      </c>
      <c r="I484" s="33">
        <v>28</v>
      </c>
      <c r="J484" s="33">
        <v>35</v>
      </c>
      <c r="K484" s="33">
        <v>980</v>
      </c>
      <c r="L484" s="45"/>
      <c r="M484" s="50">
        <v>3458.84</v>
      </c>
      <c r="N484" s="29"/>
      <c r="O484" s="29"/>
      <c r="P484" s="29"/>
      <c r="Q484" s="29"/>
      <c r="R484" s="29"/>
      <c r="S484" s="29"/>
      <c r="T484" s="29"/>
    </row>
    <row r="485" spans="2:20" ht="28.5" x14ac:dyDescent="0.4">
      <c r="B485" s="29"/>
      <c r="C485" s="30" t="s">
        <v>720</v>
      </c>
      <c r="D485" s="31" t="s">
        <v>721</v>
      </c>
      <c r="E485" s="31" t="s">
        <v>26</v>
      </c>
      <c r="F485" s="31">
        <v>19</v>
      </c>
      <c r="G485" s="31">
        <v>0</v>
      </c>
      <c r="H485" s="33">
        <v>0</v>
      </c>
      <c r="I485" s="33">
        <v>19</v>
      </c>
      <c r="J485" s="33">
        <v>35</v>
      </c>
      <c r="K485" s="33">
        <v>665</v>
      </c>
      <c r="L485" s="45"/>
      <c r="M485" s="50">
        <v>0</v>
      </c>
      <c r="N485" s="29"/>
      <c r="O485" s="29"/>
      <c r="P485" s="29"/>
      <c r="Q485" s="29"/>
      <c r="R485" s="29"/>
      <c r="S485" s="29"/>
      <c r="T485" s="29"/>
    </row>
    <row r="486" spans="2:20" ht="28.5" x14ac:dyDescent="0.4">
      <c r="B486" s="29"/>
      <c r="C486" s="30" t="s">
        <v>722</v>
      </c>
      <c r="D486" s="31" t="s">
        <v>723</v>
      </c>
      <c r="E486" s="31" t="s">
        <v>26</v>
      </c>
      <c r="F486" s="31">
        <v>15</v>
      </c>
      <c r="G486" s="31">
        <v>0</v>
      </c>
      <c r="H486" s="33">
        <v>0</v>
      </c>
      <c r="I486" s="33">
        <v>15</v>
      </c>
      <c r="J486" s="33">
        <v>35</v>
      </c>
      <c r="K486" s="33">
        <v>525</v>
      </c>
      <c r="L486" s="45"/>
      <c r="M486" s="50">
        <v>945</v>
      </c>
      <c r="N486" s="29"/>
      <c r="O486" s="29"/>
      <c r="P486" s="29"/>
      <c r="Q486" s="29"/>
      <c r="R486" s="29"/>
      <c r="S486" s="29"/>
      <c r="T486" s="29"/>
    </row>
    <row r="487" spans="2:20" ht="28.5" x14ac:dyDescent="0.4">
      <c r="B487" s="29"/>
      <c r="C487" s="30" t="s">
        <v>724</v>
      </c>
      <c r="D487" s="31" t="s">
        <v>725</v>
      </c>
      <c r="E487" s="31" t="s">
        <v>26</v>
      </c>
      <c r="F487" s="31">
        <v>107</v>
      </c>
      <c r="G487" s="31">
        <v>0</v>
      </c>
      <c r="H487" s="33">
        <v>0</v>
      </c>
      <c r="I487" s="33">
        <v>107</v>
      </c>
      <c r="J487" s="33">
        <v>44.92</v>
      </c>
      <c r="K487" s="33">
        <v>4806.4400000000005</v>
      </c>
      <c r="L487" s="45"/>
      <c r="M487" s="50">
        <v>1302.68</v>
      </c>
      <c r="N487" s="29"/>
      <c r="O487" s="29"/>
      <c r="P487" s="29"/>
      <c r="Q487" s="29"/>
      <c r="R487" s="29"/>
      <c r="S487" s="29"/>
      <c r="T487" s="29"/>
    </row>
    <row r="488" spans="2:20" ht="28.5" x14ac:dyDescent="0.4">
      <c r="B488" s="29"/>
      <c r="C488" s="30" t="s">
        <v>726</v>
      </c>
      <c r="D488" s="31" t="s">
        <v>727</v>
      </c>
      <c r="E488" s="31" t="s">
        <v>26</v>
      </c>
      <c r="F488" s="31">
        <v>0</v>
      </c>
      <c r="G488" s="31">
        <v>0</v>
      </c>
      <c r="H488" s="33">
        <v>0</v>
      </c>
      <c r="I488" s="33">
        <v>0</v>
      </c>
      <c r="J488" s="33">
        <v>257.24</v>
      </c>
      <c r="K488" s="33">
        <v>0</v>
      </c>
      <c r="L488" s="45"/>
      <c r="M488" s="50">
        <v>385</v>
      </c>
      <c r="N488" s="29"/>
      <c r="O488" s="29"/>
      <c r="P488" s="29"/>
      <c r="Q488" s="29"/>
      <c r="R488" s="29"/>
      <c r="S488" s="29"/>
      <c r="T488" s="29"/>
    </row>
    <row r="489" spans="2:20" ht="28.5" x14ac:dyDescent="0.4">
      <c r="B489" s="29"/>
      <c r="C489" s="30" t="s">
        <v>728</v>
      </c>
      <c r="D489" s="31" t="s">
        <v>729</v>
      </c>
      <c r="E489" s="31" t="s">
        <v>26</v>
      </c>
      <c r="F489" s="31">
        <v>22</v>
      </c>
      <c r="G489" s="31">
        <v>0</v>
      </c>
      <c r="H489" s="33">
        <v>0</v>
      </c>
      <c r="I489" s="33">
        <v>22</v>
      </c>
      <c r="J489" s="33">
        <v>35</v>
      </c>
      <c r="K489" s="33">
        <v>770</v>
      </c>
      <c r="L489" s="45"/>
      <c r="M489" s="50">
        <v>0</v>
      </c>
      <c r="N489" s="29"/>
      <c r="O489" s="29"/>
      <c r="P489" s="29"/>
      <c r="Q489" s="29"/>
      <c r="R489" s="29"/>
      <c r="S489" s="29"/>
      <c r="T489" s="29"/>
    </row>
    <row r="490" spans="2:20" ht="28.5" x14ac:dyDescent="0.4">
      <c r="B490" s="29"/>
      <c r="C490" s="30" t="s">
        <v>730</v>
      </c>
      <c r="D490" s="31" t="s">
        <v>731</v>
      </c>
      <c r="E490" s="31" t="s">
        <v>26</v>
      </c>
      <c r="F490" s="31">
        <v>50</v>
      </c>
      <c r="G490" s="31">
        <v>0</v>
      </c>
      <c r="H490" s="33">
        <v>4</v>
      </c>
      <c r="I490" s="33">
        <v>46</v>
      </c>
      <c r="J490" s="33">
        <v>44.92</v>
      </c>
      <c r="K490" s="33">
        <v>2066.3200000000002</v>
      </c>
      <c r="L490" s="45"/>
      <c r="M490" s="50">
        <v>595</v>
      </c>
      <c r="N490" s="29"/>
      <c r="O490" s="29"/>
      <c r="P490" s="29"/>
      <c r="Q490" s="29"/>
      <c r="R490" s="29"/>
      <c r="S490" s="29"/>
      <c r="T490" s="29"/>
    </row>
    <row r="491" spans="2:20" ht="28.5" x14ac:dyDescent="0.4">
      <c r="B491" s="29"/>
      <c r="C491" s="30" t="s">
        <v>732</v>
      </c>
      <c r="D491" s="31" t="s">
        <v>733</v>
      </c>
      <c r="E491" s="31" t="s">
        <v>26</v>
      </c>
      <c r="F491" s="31">
        <v>10</v>
      </c>
      <c r="G491" s="31">
        <v>0</v>
      </c>
      <c r="H491" s="33">
        <v>0</v>
      </c>
      <c r="I491" s="33">
        <v>10</v>
      </c>
      <c r="J491" s="33">
        <v>35</v>
      </c>
      <c r="K491" s="33">
        <v>350</v>
      </c>
      <c r="L491" s="45"/>
      <c r="M491" s="50">
        <v>525</v>
      </c>
      <c r="N491" s="29"/>
      <c r="O491" s="29"/>
      <c r="P491" s="29"/>
      <c r="Q491" s="29"/>
      <c r="R491" s="29"/>
      <c r="S491" s="29"/>
      <c r="T491" s="29"/>
    </row>
    <row r="492" spans="2:20" ht="28.5" x14ac:dyDescent="0.4">
      <c r="B492" s="29"/>
      <c r="C492" s="30" t="s">
        <v>734</v>
      </c>
      <c r="D492" s="31" t="s">
        <v>735</v>
      </c>
      <c r="E492" s="31" t="s">
        <v>26</v>
      </c>
      <c r="F492" s="31">
        <v>88</v>
      </c>
      <c r="G492" s="31">
        <v>0</v>
      </c>
      <c r="H492" s="33">
        <v>0</v>
      </c>
      <c r="I492" s="33">
        <v>88</v>
      </c>
      <c r="J492" s="33">
        <v>0</v>
      </c>
      <c r="K492" s="33">
        <v>0</v>
      </c>
      <c r="L492" s="45"/>
      <c r="M492" s="50">
        <v>10812.34</v>
      </c>
      <c r="N492" s="29"/>
      <c r="O492" s="29"/>
      <c r="P492" s="29"/>
      <c r="Q492" s="29"/>
      <c r="R492" s="29"/>
      <c r="S492" s="29"/>
      <c r="T492" s="29"/>
    </row>
    <row r="493" spans="2:20" ht="28.5" x14ac:dyDescent="0.4">
      <c r="B493" s="29"/>
      <c r="C493" s="30" t="s">
        <v>736</v>
      </c>
      <c r="D493" s="31" t="s">
        <v>737</v>
      </c>
      <c r="E493" s="31" t="s">
        <v>26</v>
      </c>
      <c r="F493" s="31">
        <v>17</v>
      </c>
      <c r="G493" s="31">
        <v>0</v>
      </c>
      <c r="H493" s="33">
        <v>0</v>
      </c>
      <c r="I493" s="33">
        <v>17</v>
      </c>
      <c r="J493" s="33">
        <v>35</v>
      </c>
      <c r="K493" s="33">
        <v>595</v>
      </c>
      <c r="L493" s="45"/>
      <c r="M493" s="50">
        <v>70</v>
      </c>
      <c r="N493" s="29"/>
      <c r="O493" s="29"/>
      <c r="P493" s="29"/>
      <c r="Q493" s="29"/>
      <c r="R493" s="29"/>
      <c r="S493" s="29"/>
      <c r="T493" s="29"/>
    </row>
    <row r="494" spans="2:20" ht="28.5" x14ac:dyDescent="0.4">
      <c r="B494" s="29"/>
      <c r="C494" s="30" t="s">
        <v>738</v>
      </c>
      <c r="D494" s="31" t="s">
        <v>739</v>
      </c>
      <c r="E494" s="31" t="s">
        <v>26</v>
      </c>
      <c r="F494" s="31">
        <v>13</v>
      </c>
      <c r="G494" s="31">
        <v>0</v>
      </c>
      <c r="H494" s="33">
        <v>0</v>
      </c>
      <c r="I494" s="33">
        <v>13</v>
      </c>
      <c r="J494" s="33">
        <v>35</v>
      </c>
      <c r="K494" s="33">
        <v>455</v>
      </c>
      <c r="L494" s="45"/>
      <c r="M494" s="50">
        <v>1375.76</v>
      </c>
      <c r="N494" s="29"/>
      <c r="O494" s="29"/>
      <c r="P494" s="29"/>
      <c r="Q494" s="29"/>
      <c r="R494" s="29"/>
      <c r="S494" s="29"/>
      <c r="T494" s="29"/>
    </row>
    <row r="495" spans="2:20" ht="28.5" x14ac:dyDescent="0.4">
      <c r="B495" s="29"/>
      <c r="C495" s="30" t="s">
        <v>740</v>
      </c>
      <c r="D495" s="31" t="s">
        <v>741</v>
      </c>
      <c r="E495" s="31" t="s">
        <v>26</v>
      </c>
      <c r="F495" s="31">
        <v>309</v>
      </c>
      <c r="G495" s="31">
        <v>0</v>
      </c>
      <c r="H495" s="33">
        <v>6</v>
      </c>
      <c r="I495" s="33">
        <v>303</v>
      </c>
      <c r="J495" s="33">
        <v>28.91</v>
      </c>
      <c r="K495" s="33">
        <v>8759.73</v>
      </c>
      <c r="L495" s="45"/>
      <c r="M495" s="50">
        <v>166.04</v>
      </c>
      <c r="N495" s="29"/>
      <c r="O495" s="29"/>
      <c r="P495" s="29"/>
      <c r="Q495" s="29"/>
      <c r="R495" s="29"/>
      <c r="S495" s="29"/>
      <c r="T495" s="29"/>
    </row>
    <row r="496" spans="2:20" ht="28.5" x14ac:dyDescent="0.4">
      <c r="B496" s="29"/>
      <c r="C496" s="30" t="s">
        <v>742</v>
      </c>
      <c r="D496" s="31" t="s">
        <v>743</v>
      </c>
      <c r="E496" s="31" t="s">
        <v>744</v>
      </c>
      <c r="F496" s="31">
        <v>19</v>
      </c>
      <c r="G496" s="31">
        <v>0</v>
      </c>
      <c r="H496" s="33">
        <v>7</v>
      </c>
      <c r="I496" s="33">
        <v>12</v>
      </c>
      <c r="J496" s="33">
        <v>35</v>
      </c>
      <c r="K496" s="33">
        <v>420</v>
      </c>
      <c r="L496" s="45"/>
      <c r="M496" s="50">
        <v>0</v>
      </c>
      <c r="N496" s="29"/>
      <c r="O496" s="29"/>
      <c r="P496" s="29"/>
      <c r="Q496" s="29"/>
      <c r="R496" s="29"/>
      <c r="S496" s="29"/>
      <c r="T496" s="29"/>
    </row>
    <row r="497" spans="2:20" ht="28.5" x14ac:dyDescent="0.4">
      <c r="B497" s="29"/>
      <c r="C497" s="30" t="s">
        <v>745</v>
      </c>
      <c r="D497" s="31" t="s">
        <v>746</v>
      </c>
      <c r="E497" s="31" t="s">
        <v>744</v>
      </c>
      <c r="F497" s="31">
        <v>83</v>
      </c>
      <c r="G497" s="31">
        <v>0</v>
      </c>
      <c r="H497" s="33">
        <v>12</v>
      </c>
      <c r="I497" s="33">
        <v>71</v>
      </c>
      <c r="J497" s="33">
        <v>23.72</v>
      </c>
      <c r="K497" s="33">
        <v>1684.12</v>
      </c>
      <c r="L497" s="45"/>
      <c r="M497" s="50">
        <v>2240</v>
      </c>
      <c r="N497" s="29"/>
      <c r="O497" s="29"/>
      <c r="P497" s="29"/>
      <c r="Q497" s="29"/>
      <c r="R497" s="29"/>
      <c r="S497" s="29"/>
      <c r="T497" s="29"/>
    </row>
    <row r="498" spans="2:20" ht="28.5" x14ac:dyDescent="0.4">
      <c r="B498" s="29"/>
      <c r="C498" s="30" t="s">
        <v>747</v>
      </c>
      <c r="D498" s="31" t="s">
        <v>748</v>
      </c>
      <c r="E498" s="31" t="s">
        <v>744</v>
      </c>
      <c r="F498" s="31">
        <v>65</v>
      </c>
      <c r="G498" s="31">
        <v>0</v>
      </c>
      <c r="H498" s="33">
        <v>11</v>
      </c>
      <c r="I498" s="33">
        <v>54</v>
      </c>
      <c r="J498" s="33">
        <v>23.72</v>
      </c>
      <c r="K498" s="33">
        <v>1280.8799999999999</v>
      </c>
      <c r="L498" s="45"/>
      <c r="M498" s="50">
        <v>1347.6000000000001</v>
      </c>
      <c r="N498" s="29"/>
      <c r="O498" s="29"/>
      <c r="P498" s="29"/>
      <c r="Q498" s="29"/>
      <c r="R498" s="29"/>
      <c r="S498" s="29"/>
      <c r="T498" s="29"/>
    </row>
    <row r="499" spans="2:20" ht="28.5" x14ac:dyDescent="0.4">
      <c r="B499" s="29"/>
      <c r="C499" s="30" t="s">
        <v>749</v>
      </c>
      <c r="D499" s="31" t="s">
        <v>750</v>
      </c>
      <c r="E499" s="31" t="s">
        <v>744</v>
      </c>
      <c r="F499" s="31">
        <v>77</v>
      </c>
      <c r="G499" s="31">
        <v>0</v>
      </c>
      <c r="H499" s="33">
        <v>2</v>
      </c>
      <c r="I499" s="33">
        <v>75</v>
      </c>
      <c r="J499" s="33">
        <v>60</v>
      </c>
      <c r="K499" s="33">
        <v>4500</v>
      </c>
      <c r="L499" s="45"/>
      <c r="M499" s="50">
        <v>875</v>
      </c>
      <c r="N499" s="29"/>
      <c r="O499" s="29"/>
      <c r="P499" s="29"/>
      <c r="Q499" s="29"/>
      <c r="R499" s="29"/>
      <c r="S499" s="29"/>
      <c r="T499" s="29"/>
    </row>
    <row r="500" spans="2:20" ht="28.5" x14ac:dyDescent="0.4">
      <c r="B500" s="29"/>
      <c r="C500" s="30" t="s">
        <v>751</v>
      </c>
      <c r="D500" s="31" t="s">
        <v>752</v>
      </c>
      <c r="E500" s="31" t="s">
        <v>744</v>
      </c>
      <c r="F500" s="31">
        <v>46</v>
      </c>
      <c r="G500" s="31">
        <v>0</v>
      </c>
      <c r="H500" s="33">
        <v>14</v>
      </c>
      <c r="I500" s="33">
        <v>32</v>
      </c>
      <c r="J500" s="33">
        <v>35</v>
      </c>
      <c r="K500" s="33">
        <v>1120</v>
      </c>
      <c r="L500" s="45"/>
      <c r="M500" s="50">
        <v>385</v>
      </c>
      <c r="N500" s="29"/>
      <c r="O500" s="29"/>
      <c r="P500" s="29"/>
      <c r="Q500" s="29"/>
      <c r="R500" s="29"/>
      <c r="S500" s="29"/>
      <c r="T500" s="29"/>
    </row>
    <row r="501" spans="2:20" ht="28.5" x14ac:dyDescent="0.4">
      <c r="B501" s="29"/>
      <c r="C501" s="30" t="s">
        <v>753</v>
      </c>
      <c r="D501" s="31" t="s">
        <v>754</v>
      </c>
      <c r="E501" s="31" t="s">
        <v>744</v>
      </c>
      <c r="F501" s="31">
        <v>52</v>
      </c>
      <c r="G501" s="31">
        <v>0</v>
      </c>
      <c r="H501" s="33">
        <v>0</v>
      </c>
      <c r="I501" s="33">
        <v>52</v>
      </c>
      <c r="J501" s="33">
        <v>44.92</v>
      </c>
      <c r="K501" s="33">
        <v>2335.84</v>
      </c>
      <c r="L501" s="45"/>
      <c r="M501" s="50">
        <v>0</v>
      </c>
      <c r="N501" s="29"/>
      <c r="O501" s="29"/>
      <c r="P501" s="29"/>
      <c r="Q501" s="29"/>
      <c r="R501" s="29"/>
      <c r="S501" s="29"/>
      <c r="T501" s="29"/>
    </row>
    <row r="502" spans="2:20" ht="28.5" x14ac:dyDescent="0.4">
      <c r="B502" s="29"/>
      <c r="C502" s="30" t="s">
        <v>755</v>
      </c>
      <c r="D502" s="31" t="s">
        <v>756</v>
      </c>
      <c r="E502" s="31" t="s">
        <v>744</v>
      </c>
      <c r="F502" s="31">
        <v>25</v>
      </c>
      <c r="G502" s="31">
        <v>0</v>
      </c>
      <c r="H502" s="33">
        <v>0</v>
      </c>
      <c r="I502" s="33">
        <v>25</v>
      </c>
      <c r="J502" s="33">
        <v>35</v>
      </c>
      <c r="K502" s="33">
        <v>875</v>
      </c>
      <c r="L502" s="45"/>
      <c r="M502" s="50">
        <v>912.74</v>
      </c>
      <c r="N502" s="29"/>
      <c r="O502" s="29"/>
      <c r="P502" s="29"/>
      <c r="Q502" s="29"/>
      <c r="R502" s="29"/>
      <c r="S502" s="29"/>
      <c r="T502" s="29"/>
    </row>
    <row r="503" spans="2:20" ht="28.5" x14ac:dyDescent="0.4">
      <c r="B503" s="29"/>
      <c r="C503" s="30" t="s">
        <v>757</v>
      </c>
      <c r="D503" s="31" t="s">
        <v>758</v>
      </c>
      <c r="E503" s="31" t="s">
        <v>744</v>
      </c>
      <c r="F503" s="31">
        <v>7</v>
      </c>
      <c r="G503" s="31">
        <v>0</v>
      </c>
      <c r="H503" s="33">
        <v>1</v>
      </c>
      <c r="I503" s="33">
        <v>6</v>
      </c>
      <c r="J503" s="33">
        <v>35</v>
      </c>
      <c r="K503" s="33">
        <v>210</v>
      </c>
      <c r="L503" s="45"/>
      <c r="M503" s="50">
        <v>7075.62</v>
      </c>
      <c r="N503" s="29"/>
      <c r="O503" s="29"/>
      <c r="P503" s="29"/>
      <c r="Q503" s="29"/>
      <c r="R503" s="29"/>
      <c r="S503" s="29"/>
      <c r="T503" s="29"/>
    </row>
    <row r="504" spans="2:20" ht="28.5" x14ac:dyDescent="0.4">
      <c r="B504" s="29"/>
      <c r="C504" s="30" t="s">
        <v>759</v>
      </c>
      <c r="D504" s="31" t="s">
        <v>760</v>
      </c>
      <c r="E504" s="31" t="s">
        <v>744</v>
      </c>
      <c r="F504" s="31">
        <v>0</v>
      </c>
      <c r="G504" s="31">
        <v>0</v>
      </c>
      <c r="H504" s="33">
        <v>0</v>
      </c>
      <c r="I504" s="33">
        <v>0</v>
      </c>
      <c r="J504" s="33">
        <v>35</v>
      </c>
      <c r="K504" s="33">
        <v>0</v>
      </c>
      <c r="L504" s="45"/>
      <c r="M504" s="50">
        <v>9434.16</v>
      </c>
      <c r="N504" s="29"/>
      <c r="O504" s="29"/>
      <c r="P504" s="29"/>
      <c r="Q504" s="29"/>
      <c r="R504" s="29"/>
      <c r="S504" s="29"/>
      <c r="T504" s="29"/>
    </row>
    <row r="505" spans="2:20" ht="28.5" x14ac:dyDescent="0.4">
      <c r="B505" s="29"/>
      <c r="C505" s="30" t="s">
        <v>761</v>
      </c>
      <c r="D505" s="31" t="s">
        <v>762</v>
      </c>
      <c r="E505" s="31" t="s">
        <v>26</v>
      </c>
      <c r="F505" s="31">
        <v>6</v>
      </c>
      <c r="G505" s="31">
        <v>0</v>
      </c>
      <c r="H505" s="33">
        <v>4</v>
      </c>
      <c r="I505" s="33">
        <v>2</v>
      </c>
      <c r="J505" s="33">
        <v>456.37</v>
      </c>
      <c r="K505" s="33">
        <v>912.74</v>
      </c>
      <c r="L505" s="45"/>
      <c r="M505" s="50">
        <v>4717.08</v>
      </c>
      <c r="N505" s="29"/>
      <c r="O505" s="29"/>
      <c r="P505" s="29"/>
      <c r="Q505" s="29"/>
      <c r="R505" s="29"/>
      <c r="S505" s="29"/>
      <c r="T505" s="29"/>
    </row>
    <row r="506" spans="2:20" ht="28.5" x14ac:dyDescent="0.4">
      <c r="B506" s="29"/>
      <c r="C506" s="30" t="s">
        <v>763</v>
      </c>
      <c r="D506" s="31" t="s">
        <v>764</v>
      </c>
      <c r="E506" s="31" t="s">
        <v>455</v>
      </c>
      <c r="F506" s="31">
        <v>9</v>
      </c>
      <c r="G506" s="31">
        <v>0</v>
      </c>
      <c r="H506" s="33">
        <v>0</v>
      </c>
      <c r="I506" s="33">
        <v>9</v>
      </c>
      <c r="J506" s="33">
        <v>786.18</v>
      </c>
      <c r="K506" s="33">
        <v>7075.62</v>
      </c>
      <c r="L506" s="45"/>
      <c r="M506" s="50">
        <v>9434.16</v>
      </c>
      <c r="N506" s="29"/>
      <c r="O506" s="29"/>
      <c r="P506" s="29"/>
      <c r="Q506" s="29"/>
      <c r="R506" s="29"/>
      <c r="S506" s="29"/>
      <c r="T506" s="29"/>
    </row>
    <row r="507" spans="2:20" ht="28.5" x14ac:dyDescent="0.4">
      <c r="B507" s="29"/>
      <c r="C507" s="30" t="s">
        <v>765</v>
      </c>
      <c r="D507" s="31" t="s">
        <v>766</v>
      </c>
      <c r="E507" s="31" t="s">
        <v>455</v>
      </c>
      <c r="F507" s="31">
        <v>12</v>
      </c>
      <c r="G507" s="31">
        <v>0</v>
      </c>
      <c r="H507" s="33">
        <v>0</v>
      </c>
      <c r="I507" s="33">
        <v>12</v>
      </c>
      <c r="J507" s="33">
        <v>786.18</v>
      </c>
      <c r="K507" s="33">
        <v>9434.16</v>
      </c>
      <c r="L507" s="45"/>
      <c r="M507" s="50">
        <v>11792.699999999999</v>
      </c>
      <c r="N507" s="29"/>
      <c r="O507" s="29"/>
      <c r="P507" s="29"/>
      <c r="Q507" s="29"/>
      <c r="R507" s="29"/>
      <c r="S507" s="29"/>
      <c r="T507" s="29"/>
    </row>
    <row r="508" spans="2:20" ht="28.5" x14ac:dyDescent="0.4">
      <c r="B508" s="29"/>
      <c r="C508" s="30" t="s">
        <v>767</v>
      </c>
      <c r="D508" s="31" t="s">
        <v>768</v>
      </c>
      <c r="E508" s="31" t="s">
        <v>455</v>
      </c>
      <c r="F508" s="31">
        <v>6</v>
      </c>
      <c r="G508" s="31">
        <v>0</v>
      </c>
      <c r="H508" s="33">
        <v>0</v>
      </c>
      <c r="I508" s="33">
        <v>6</v>
      </c>
      <c r="J508" s="33">
        <v>786.18</v>
      </c>
      <c r="K508" s="33">
        <v>4717.08</v>
      </c>
      <c r="L508" s="45"/>
      <c r="M508" s="50">
        <v>12421.644</v>
      </c>
      <c r="N508" s="29"/>
      <c r="O508" s="29"/>
      <c r="P508" s="29"/>
      <c r="Q508" s="29"/>
      <c r="R508" s="29"/>
      <c r="S508" s="29"/>
      <c r="T508" s="29"/>
    </row>
    <row r="509" spans="2:20" ht="28.5" x14ac:dyDescent="0.4">
      <c r="B509" s="29"/>
      <c r="C509" s="30" t="s">
        <v>769</v>
      </c>
      <c r="D509" s="31" t="s">
        <v>770</v>
      </c>
      <c r="E509" s="31" t="s">
        <v>455</v>
      </c>
      <c r="F509" s="31">
        <v>12</v>
      </c>
      <c r="G509" s="31">
        <v>0</v>
      </c>
      <c r="H509" s="33">
        <v>0</v>
      </c>
      <c r="I509" s="33">
        <v>12</v>
      </c>
      <c r="J509" s="33">
        <v>786.18</v>
      </c>
      <c r="K509" s="33">
        <v>9434.16</v>
      </c>
      <c r="L509" s="45"/>
      <c r="M509" s="50">
        <v>0</v>
      </c>
      <c r="N509" s="29"/>
      <c r="O509" s="29"/>
      <c r="P509" s="29"/>
      <c r="Q509" s="29"/>
      <c r="R509" s="29"/>
      <c r="S509" s="29"/>
      <c r="T509" s="29"/>
    </row>
    <row r="510" spans="2:20" ht="28.5" x14ac:dyDescent="0.4">
      <c r="B510" s="29"/>
      <c r="C510" s="30" t="s">
        <v>771</v>
      </c>
      <c r="D510" s="31" t="s">
        <v>772</v>
      </c>
      <c r="E510" s="31" t="s">
        <v>455</v>
      </c>
      <c r="F510" s="31">
        <v>15</v>
      </c>
      <c r="G510" s="31">
        <v>0</v>
      </c>
      <c r="H510" s="33">
        <v>0</v>
      </c>
      <c r="I510" s="33">
        <v>15</v>
      </c>
      <c r="J510" s="33">
        <v>786.18</v>
      </c>
      <c r="K510" s="33">
        <v>11792.699999999999</v>
      </c>
      <c r="L510" s="45"/>
      <c r="M510" s="50">
        <v>6855.2000000000007</v>
      </c>
      <c r="N510" s="29"/>
      <c r="O510" s="29"/>
      <c r="P510" s="29"/>
      <c r="Q510" s="29"/>
      <c r="R510" s="29"/>
      <c r="S510" s="29"/>
      <c r="T510" s="29"/>
    </row>
    <row r="511" spans="2:20" ht="28.5" x14ac:dyDescent="0.4">
      <c r="B511" s="29"/>
      <c r="C511" s="30" t="s">
        <v>773</v>
      </c>
      <c r="D511" s="31" t="s">
        <v>774</v>
      </c>
      <c r="E511" s="31" t="s">
        <v>455</v>
      </c>
      <c r="F511" s="31">
        <v>15.8</v>
      </c>
      <c r="G511" s="31">
        <v>0</v>
      </c>
      <c r="H511" s="33">
        <v>0</v>
      </c>
      <c r="I511" s="33">
        <v>15.8</v>
      </c>
      <c r="J511" s="33">
        <v>786.18</v>
      </c>
      <c r="K511" s="33">
        <v>12421.644</v>
      </c>
      <c r="L511" s="45"/>
      <c r="M511" s="50">
        <v>0</v>
      </c>
      <c r="N511" s="29"/>
      <c r="O511" s="29"/>
      <c r="P511" s="29"/>
      <c r="Q511" s="29"/>
      <c r="R511" s="29"/>
      <c r="S511" s="29"/>
      <c r="T511" s="29"/>
    </row>
    <row r="512" spans="2:20" ht="28.5" x14ac:dyDescent="0.4">
      <c r="B512" s="29"/>
      <c r="C512" s="30" t="s">
        <v>775</v>
      </c>
      <c r="D512" s="31" t="s">
        <v>776</v>
      </c>
      <c r="E512" s="31" t="s">
        <v>26</v>
      </c>
      <c r="F512" s="31">
        <v>18</v>
      </c>
      <c r="G512" s="31">
        <v>0</v>
      </c>
      <c r="H512" s="33">
        <v>1</v>
      </c>
      <c r="I512" s="33">
        <v>17</v>
      </c>
      <c r="J512" s="33">
        <v>0</v>
      </c>
      <c r="K512" s="33">
        <v>0</v>
      </c>
      <c r="L512" s="45"/>
      <c r="M512" s="50">
        <v>3538.56</v>
      </c>
      <c r="N512" s="29"/>
      <c r="O512" s="29"/>
      <c r="P512" s="29"/>
      <c r="Q512" s="29"/>
      <c r="R512" s="29"/>
      <c r="S512" s="29"/>
      <c r="T512" s="29"/>
    </row>
    <row r="513" spans="2:20" ht="28.5" x14ac:dyDescent="0.4">
      <c r="B513" s="29"/>
      <c r="C513" s="30" t="s">
        <v>777</v>
      </c>
      <c r="D513" s="31" t="s">
        <v>778</v>
      </c>
      <c r="E513" s="31" t="s">
        <v>455</v>
      </c>
      <c r="F513" s="31">
        <v>59</v>
      </c>
      <c r="G513" s="31">
        <v>0</v>
      </c>
      <c r="H513" s="33">
        <v>1</v>
      </c>
      <c r="I513" s="33">
        <v>58</v>
      </c>
      <c r="J513" s="33">
        <v>623.20000000000005</v>
      </c>
      <c r="K513" s="33">
        <v>36145.600000000006</v>
      </c>
      <c r="L513" s="45"/>
      <c r="M513" s="50">
        <v>2948.8</v>
      </c>
      <c r="N513" s="29"/>
      <c r="O513" s="29"/>
      <c r="P513" s="29"/>
      <c r="Q513" s="29"/>
      <c r="R513" s="29"/>
      <c r="S513" s="29"/>
      <c r="T513" s="29"/>
    </row>
    <row r="514" spans="2:20" ht="28.5" x14ac:dyDescent="0.4">
      <c r="B514" s="29"/>
      <c r="C514" s="30" t="s">
        <v>779</v>
      </c>
      <c r="D514" s="31" t="s">
        <v>780</v>
      </c>
      <c r="E514" s="31" t="s">
        <v>455</v>
      </c>
      <c r="F514" s="31">
        <v>0</v>
      </c>
      <c r="G514" s="31">
        <v>0</v>
      </c>
      <c r="H514" s="33">
        <v>0</v>
      </c>
      <c r="I514" s="33">
        <v>0</v>
      </c>
      <c r="J514" s="33">
        <v>589.76</v>
      </c>
      <c r="K514" s="33">
        <v>0</v>
      </c>
      <c r="L514" s="45"/>
      <c r="M514" s="50">
        <v>1495.6499999999999</v>
      </c>
      <c r="N514" s="29"/>
      <c r="O514" s="29"/>
      <c r="P514" s="29"/>
      <c r="Q514" s="29"/>
      <c r="R514" s="29"/>
      <c r="S514" s="29"/>
      <c r="T514" s="29"/>
    </row>
    <row r="515" spans="2:20" ht="28.5" x14ac:dyDescent="0.4">
      <c r="B515" s="29"/>
      <c r="C515" s="30" t="s">
        <v>781</v>
      </c>
      <c r="D515" s="31" t="s">
        <v>782</v>
      </c>
      <c r="E515" s="31" t="s">
        <v>455</v>
      </c>
      <c r="F515" s="31">
        <v>6</v>
      </c>
      <c r="G515" s="31">
        <v>0</v>
      </c>
      <c r="H515" s="33">
        <v>0</v>
      </c>
      <c r="I515" s="33">
        <v>6</v>
      </c>
      <c r="J515" s="33">
        <v>589.76</v>
      </c>
      <c r="K515" s="33">
        <v>3538.56</v>
      </c>
      <c r="L515" s="45"/>
      <c r="M515" s="50">
        <v>797.68</v>
      </c>
      <c r="N515" s="29"/>
      <c r="O515" s="29"/>
      <c r="P515" s="29"/>
      <c r="Q515" s="29"/>
      <c r="R515" s="29"/>
      <c r="S515" s="29"/>
      <c r="T515" s="29"/>
    </row>
    <row r="516" spans="2:20" ht="28.5" x14ac:dyDescent="0.4">
      <c r="B516" s="29"/>
      <c r="C516" s="30" t="s">
        <v>783</v>
      </c>
      <c r="D516" s="31" t="s">
        <v>784</v>
      </c>
      <c r="E516" s="31" t="s">
        <v>455</v>
      </c>
      <c r="F516" s="31">
        <v>5</v>
      </c>
      <c r="G516" s="31">
        <v>0</v>
      </c>
      <c r="H516" s="33">
        <v>0</v>
      </c>
      <c r="I516" s="33">
        <v>5</v>
      </c>
      <c r="J516" s="33">
        <v>589.76</v>
      </c>
      <c r="K516" s="33">
        <v>2948.8</v>
      </c>
      <c r="L516" s="45"/>
      <c r="M516" s="50">
        <v>299.13</v>
      </c>
      <c r="N516" s="29"/>
      <c r="O516" s="29"/>
      <c r="P516" s="29"/>
      <c r="Q516" s="29"/>
      <c r="R516" s="29"/>
      <c r="S516" s="29"/>
      <c r="T516" s="29"/>
    </row>
    <row r="517" spans="2:20" ht="28.5" x14ac:dyDescent="0.4">
      <c r="B517" s="29"/>
      <c r="C517" s="30" t="s">
        <v>785</v>
      </c>
      <c r="D517" s="31" t="s">
        <v>786</v>
      </c>
      <c r="E517" s="31" t="s">
        <v>26</v>
      </c>
      <c r="F517" s="31">
        <v>14</v>
      </c>
      <c r="G517" s="31">
        <v>0</v>
      </c>
      <c r="H517" s="33">
        <v>1</v>
      </c>
      <c r="I517" s="33">
        <v>13</v>
      </c>
      <c r="J517" s="33">
        <v>99.71</v>
      </c>
      <c r="K517" s="33">
        <v>1296.23</v>
      </c>
      <c r="L517" s="45"/>
      <c r="M517" s="50">
        <v>2230.2000000000003</v>
      </c>
      <c r="N517" s="29"/>
      <c r="O517" s="29"/>
      <c r="P517" s="29"/>
      <c r="Q517" s="29"/>
      <c r="R517" s="29"/>
      <c r="S517" s="29"/>
      <c r="T517" s="29"/>
    </row>
    <row r="518" spans="2:20" ht="28.5" x14ac:dyDescent="0.4">
      <c r="B518" s="29"/>
      <c r="C518" s="30" t="s">
        <v>787</v>
      </c>
      <c r="D518" s="31" t="s">
        <v>788</v>
      </c>
      <c r="E518" s="31" t="s">
        <v>26</v>
      </c>
      <c r="F518" s="31">
        <v>5</v>
      </c>
      <c r="G518" s="31">
        <v>0</v>
      </c>
      <c r="H518" s="33">
        <v>1</v>
      </c>
      <c r="I518" s="33">
        <v>4</v>
      </c>
      <c r="J518" s="33">
        <v>99.71</v>
      </c>
      <c r="K518" s="33">
        <v>398.84</v>
      </c>
      <c r="L518" s="45"/>
      <c r="M518" s="50">
        <v>7315.2</v>
      </c>
      <c r="N518" s="29"/>
      <c r="O518" s="29"/>
      <c r="P518" s="29"/>
      <c r="Q518" s="29"/>
      <c r="R518" s="29"/>
      <c r="S518" s="29"/>
      <c r="T518" s="29"/>
    </row>
    <row r="519" spans="2:20" ht="28.5" x14ac:dyDescent="0.4">
      <c r="B519" s="29"/>
      <c r="C519" s="30" t="s">
        <v>789</v>
      </c>
      <c r="D519" s="31" t="s">
        <v>790</v>
      </c>
      <c r="E519" s="31" t="s">
        <v>26</v>
      </c>
      <c r="F519" s="31">
        <v>26</v>
      </c>
      <c r="G519" s="31">
        <v>0</v>
      </c>
      <c r="H519" s="33">
        <v>0</v>
      </c>
      <c r="I519" s="33">
        <v>26</v>
      </c>
      <c r="J519" s="33">
        <v>99.71</v>
      </c>
      <c r="K519" s="33">
        <v>2592.46</v>
      </c>
      <c r="L519" s="45"/>
      <c r="M519" s="50">
        <v>2692.1699999999996</v>
      </c>
      <c r="N519" s="29"/>
      <c r="O519" s="29"/>
      <c r="P519" s="29"/>
      <c r="Q519" s="29"/>
      <c r="R519" s="29"/>
      <c r="S519" s="29"/>
      <c r="T519" s="29"/>
    </row>
    <row r="520" spans="2:20" ht="28.5" x14ac:dyDescent="0.4">
      <c r="B520" s="29"/>
      <c r="C520" s="30" t="s">
        <v>791</v>
      </c>
      <c r="D520" s="31" t="s">
        <v>792</v>
      </c>
      <c r="E520" s="31" t="s">
        <v>26</v>
      </c>
      <c r="F520" s="31">
        <v>13</v>
      </c>
      <c r="G520" s="31">
        <v>0</v>
      </c>
      <c r="H520" s="33">
        <v>4</v>
      </c>
      <c r="I520" s="33">
        <v>9</v>
      </c>
      <c r="J520" s="33">
        <v>106.2</v>
      </c>
      <c r="K520" s="33">
        <v>955.80000000000007</v>
      </c>
      <c r="L520" s="45"/>
      <c r="M520" s="50">
        <v>0</v>
      </c>
      <c r="N520" s="29"/>
      <c r="O520" s="29"/>
      <c r="P520" s="29"/>
      <c r="Q520" s="29"/>
      <c r="R520" s="29"/>
      <c r="S520" s="29"/>
      <c r="T520" s="29"/>
    </row>
    <row r="521" spans="2:20" ht="28.5" x14ac:dyDescent="0.4">
      <c r="B521" s="29"/>
      <c r="C521" s="30" t="s">
        <v>793</v>
      </c>
      <c r="D521" s="31" t="s">
        <v>794</v>
      </c>
      <c r="E521" s="31" t="s">
        <v>26</v>
      </c>
      <c r="F521" s="31">
        <v>98</v>
      </c>
      <c r="G521" s="31">
        <v>0</v>
      </c>
      <c r="H521" s="33">
        <v>0</v>
      </c>
      <c r="I521" s="33">
        <v>98</v>
      </c>
      <c r="J521" s="33">
        <v>101.6</v>
      </c>
      <c r="K521" s="33">
        <v>9956.7999999999993</v>
      </c>
      <c r="L521" s="45"/>
      <c r="M521" s="50">
        <v>2650.28</v>
      </c>
      <c r="N521" s="29"/>
      <c r="O521" s="29"/>
      <c r="P521" s="29"/>
      <c r="Q521" s="29"/>
      <c r="R521" s="29"/>
      <c r="S521" s="29"/>
      <c r="T521" s="29"/>
    </row>
    <row r="522" spans="2:20" ht="28.5" x14ac:dyDescent="0.4">
      <c r="B522" s="29"/>
      <c r="C522" s="30" t="s">
        <v>795</v>
      </c>
      <c r="D522" s="31" t="s">
        <v>796</v>
      </c>
      <c r="E522" s="31" t="s">
        <v>26</v>
      </c>
      <c r="F522" s="31">
        <v>47</v>
      </c>
      <c r="G522" s="31">
        <v>0</v>
      </c>
      <c r="H522" s="33">
        <v>0</v>
      </c>
      <c r="I522" s="33">
        <v>47</v>
      </c>
      <c r="J522" s="33">
        <v>99.71</v>
      </c>
      <c r="K522" s="33">
        <v>4686.37</v>
      </c>
      <c r="L522" s="45"/>
      <c r="M522" s="50">
        <v>1299.96</v>
      </c>
      <c r="N522" s="29"/>
      <c r="O522" s="29"/>
      <c r="P522" s="29"/>
      <c r="Q522" s="29"/>
      <c r="R522" s="29"/>
      <c r="S522" s="29"/>
      <c r="T522" s="29"/>
    </row>
    <row r="523" spans="2:20" ht="28.5" x14ac:dyDescent="0.4">
      <c r="B523" s="29"/>
      <c r="C523" s="30" t="s">
        <v>797</v>
      </c>
      <c r="D523" s="31" t="s">
        <v>798</v>
      </c>
      <c r="E523" s="31" t="s">
        <v>26</v>
      </c>
      <c r="F523" s="31">
        <v>0</v>
      </c>
      <c r="G523" s="31">
        <v>0</v>
      </c>
      <c r="H523" s="33">
        <v>0</v>
      </c>
      <c r="I523" s="33">
        <v>0</v>
      </c>
      <c r="J523" s="33">
        <v>106.2</v>
      </c>
      <c r="K523" s="33">
        <v>0</v>
      </c>
      <c r="L523" s="45"/>
      <c r="M523" s="50">
        <v>3627</v>
      </c>
      <c r="N523" s="29"/>
      <c r="O523" s="29"/>
      <c r="P523" s="29"/>
      <c r="Q523" s="29"/>
      <c r="R523" s="29"/>
      <c r="S523" s="29"/>
      <c r="T523" s="29"/>
    </row>
    <row r="524" spans="2:20" ht="28.5" x14ac:dyDescent="0.4">
      <c r="B524" s="29"/>
      <c r="C524" s="30" t="s">
        <v>799</v>
      </c>
      <c r="D524" s="31" t="s">
        <v>800</v>
      </c>
      <c r="E524" s="31" t="s">
        <v>26</v>
      </c>
      <c r="F524" s="31">
        <v>89</v>
      </c>
      <c r="G524" s="31">
        <v>0</v>
      </c>
      <c r="H524" s="33">
        <v>0</v>
      </c>
      <c r="I524" s="33">
        <v>89</v>
      </c>
      <c r="J524" s="33">
        <v>44.92</v>
      </c>
      <c r="K524" s="33">
        <v>3997.88</v>
      </c>
      <c r="L524" s="45"/>
      <c r="M524" s="50">
        <v>422.92</v>
      </c>
      <c r="N524" s="29"/>
      <c r="O524" s="29"/>
      <c r="P524" s="29"/>
      <c r="Q524" s="29"/>
      <c r="R524" s="29"/>
      <c r="S524" s="29"/>
      <c r="T524" s="29"/>
    </row>
    <row r="525" spans="2:20" ht="28.5" x14ac:dyDescent="0.4">
      <c r="B525" s="29"/>
      <c r="C525" s="30" t="s">
        <v>801</v>
      </c>
      <c r="D525" s="31" t="s">
        <v>802</v>
      </c>
      <c r="E525" s="31" t="s">
        <v>26</v>
      </c>
      <c r="F525" s="31">
        <v>18</v>
      </c>
      <c r="G525" s="31">
        <v>0</v>
      </c>
      <c r="H525" s="33">
        <v>0</v>
      </c>
      <c r="I525" s="33">
        <v>18</v>
      </c>
      <c r="J525" s="33">
        <v>72.22</v>
      </c>
      <c r="K525" s="33">
        <v>1299.96</v>
      </c>
      <c r="L525" s="45"/>
      <c r="M525" s="50">
        <v>422.92</v>
      </c>
      <c r="N525" s="29"/>
      <c r="O525" s="29"/>
      <c r="P525" s="29"/>
      <c r="Q525" s="29"/>
      <c r="R525" s="29"/>
      <c r="S525" s="29"/>
      <c r="T525" s="29"/>
    </row>
    <row r="526" spans="2:20" ht="28.5" x14ac:dyDescent="0.4">
      <c r="B526" s="29"/>
      <c r="C526" s="30" t="s">
        <v>803</v>
      </c>
      <c r="D526" s="31" t="s">
        <v>804</v>
      </c>
      <c r="E526" s="31" t="s">
        <v>26</v>
      </c>
      <c r="F526" s="31">
        <v>30</v>
      </c>
      <c r="G526" s="31">
        <v>0</v>
      </c>
      <c r="H526" s="33">
        <v>2</v>
      </c>
      <c r="I526" s="33">
        <v>28</v>
      </c>
      <c r="J526" s="33">
        <v>117</v>
      </c>
      <c r="K526" s="33">
        <v>3276</v>
      </c>
      <c r="L526" s="45"/>
      <c r="M526" s="50">
        <v>-105.73</v>
      </c>
      <c r="N526" s="29"/>
      <c r="O526" s="29"/>
      <c r="P526" s="29"/>
      <c r="Q526" s="29"/>
      <c r="R526" s="29"/>
      <c r="S526" s="29"/>
      <c r="T526" s="29"/>
    </row>
    <row r="527" spans="2:20" ht="28.5" x14ac:dyDescent="0.4">
      <c r="B527" s="29"/>
      <c r="C527" s="30" t="s">
        <v>805</v>
      </c>
      <c r="D527" s="31" t="s">
        <v>806</v>
      </c>
      <c r="E527" s="31" t="s">
        <v>26</v>
      </c>
      <c r="F527" s="31">
        <v>54</v>
      </c>
      <c r="G527" s="31">
        <v>0</v>
      </c>
      <c r="H527" s="33">
        <v>0</v>
      </c>
      <c r="I527" s="33">
        <v>54</v>
      </c>
      <c r="J527" s="33">
        <v>105.73</v>
      </c>
      <c r="K527" s="33">
        <v>5709.42</v>
      </c>
      <c r="L527" s="45"/>
      <c r="M527" s="50">
        <v>528.65</v>
      </c>
      <c r="N527" s="29"/>
      <c r="O527" s="29"/>
      <c r="P527" s="29"/>
      <c r="Q527" s="29"/>
      <c r="R527" s="29"/>
      <c r="S527" s="29"/>
      <c r="T527" s="29"/>
    </row>
    <row r="528" spans="2:20" ht="28.5" x14ac:dyDescent="0.4">
      <c r="B528" s="29"/>
      <c r="C528" s="30" t="s">
        <v>807</v>
      </c>
      <c r="D528" s="31" t="s">
        <v>808</v>
      </c>
      <c r="E528" s="31" t="s">
        <v>26</v>
      </c>
      <c r="F528" s="31">
        <v>53</v>
      </c>
      <c r="G528" s="31">
        <v>0</v>
      </c>
      <c r="H528" s="33">
        <v>0</v>
      </c>
      <c r="I528" s="33">
        <v>53</v>
      </c>
      <c r="J528" s="33">
        <v>105.73</v>
      </c>
      <c r="K528" s="33">
        <v>5603.6900000000005</v>
      </c>
      <c r="L528" s="45"/>
      <c r="M528" s="50">
        <v>317.19</v>
      </c>
      <c r="N528" s="29"/>
      <c r="O528" s="29"/>
      <c r="P528" s="29"/>
      <c r="Q528" s="29"/>
      <c r="R528" s="29"/>
      <c r="S528" s="29"/>
      <c r="T528" s="29"/>
    </row>
    <row r="529" spans="2:20" ht="28.5" x14ac:dyDescent="0.4">
      <c r="B529" s="29"/>
      <c r="C529" s="30" t="s">
        <v>809</v>
      </c>
      <c r="D529" s="31" t="s">
        <v>810</v>
      </c>
      <c r="E529" s="31" t="s">
        <v>26</v>
      </c>
      <c r="F529" s="31">
        <v>49</v>
      </c>
      <c r="G529" s="31">
        <v>0</v>
      </c>
      <c r="H529" s="33">
        <v>0</v>
      </c>
      <c r="I529" s="33">
        <v>49</v>
      </c>
      <c r="J529" s="33">
        <v>105.73</v>
      </c>
      <c r="K529" s="33">
        <v>5180.7700000000004</v>
      </c>
      <c r="L529" s="45"/>
      <c r="M529" s="50">
        <v>528.65</v>
      </c>
      <c r="N529" s="29"/>
      <c r="O529" s="29"/>
      <c r="P529" s="29"/>
      <c r="Q529" s="29"/>
      <c r="R529" s="29"/>
      <c r="S529" s="29"/>
      <c r="T529" s="29"/>
    </row>
    <row r="530" spans="2:20" ht="28.5" x14ac:dyDescent="0.4">
      <c r="B530" s="29"/>
      <c r="C530" s="30" t="s">
        <v>811</v>
      </c>
      <c r="D530" s="31" t="s">
        <v>812</v>
      </c>
      <c r="E530" s="31" t="s">
        <v>26</v>
      </c>
      <c r="F530" s="31">
        <v>4</v>
      </c>
      <c r="G530" s="31">
        <v>0</v>
      </c>
      <c r="H530" s="33">
        <v>0</v>
      </c>
      <c r="I530" s="33">
        <v>4</v>
      </c>
      <c r="J530" s="33">
        <v>105.73</v>
      </c>
      <c r="K530" s="33">
        <v>422.92</v>
      </c>
      <c r="L530" s="45"/>
      <c r="M530" s="50">
        <v>528.65</v>
      </c>
      <c r="N530" s="29"/>
      <c r="O530" s="29"/>
      <c r="P530" s="29"/>
      <c r="Q530" s="29"/>
      <c r="R530" s="29"/>
      <c r="S530" s="29"/>
      <c r="T530" s="29"/>
    </row>
    <row r="531" spans="2:20" ht="28.5" x14ac:dyDescent="0.4">
      <c r="B531" s="29"/>
      <c r="C531" s="30" t="s">
        <v>813</v>
      </c>
      <c r="D531" s="31" t="s">
        <v>814</v>
      </c>
      <c r="E531" s="31" t="s">
        <v>26</v>
      </c>
      <c r="F531" s="31">
        <v>3</v>
      </c>
      <c r="G531" s="31">
        <v>0</v>
      </c>
      <c r="H531" s="33">
        <v>0</v>
      </c>
      <c r="I531" s="33">
        <v>3</v>
      </c>
      <c r="J531" s="33">
        <v>105.73</v>
      </c>
      <c r="K531" s="33">
        <v>317.19</v>
      </c>
      <c r="L531" s="45"/>
      <c r="M531" s="50">
        <v>325</v>
      </c>
      <c r="N531" s="29"/>
      <c r="O531" s="29"/>
      <c r="P531" s="29"/>
      <c r="Q531" s="29"/>
      <c r="R531" s="29"/>
      <c r="S531" s="29"/>
      <c r="T531" s="29"/>
    </row>
    <row r="532" spans="2:20" ht="28.5" x14ac:dyDescent="0.4">
      <c r="B532" s="29"/>
      <c r="C532" s="30" t="s">
        <v>815</v>
      </c>
      <c r="D532" s="31" t="s">
        <v>816</v>
      </c>
      <c r="E532" s="31" t="s">
        <v>26</v>
      </c>
      <c r="F532" s="31">
        <v>5</v>
      </c>
      <c r="G532" s="31">
        <v>0</v>
      </c>
      <c r="H532" s="33">
        <v>0</v>
      </c>
      <c r="I532" s="33">
        <v>5</v>
      </c>
      <c r="J532" s="33">
        <v>105.73</v>
      </c>
      <c r="K532" s="33">
        <v>528.65</v>
      </c>
      <c r="L532" s="45"/>
      <c r="M532" s="50">
        <v>4543</v>
      </c>
      <c r="N532" s="29"/>
      <c r="O532" s="29"/>
      <c r="P532" s="29"/>
      <c r="Q532" s="29"/>
      <c r="R532" s="29"/>
      <c r="S532" s="29"/>
      <c r="T532" s="29"/>
    </row>
    <row r="533" spans="2:20" ht="28.5" x14ac:dyDescent="0.4">
      <c r="B533" s="29"/>
      <c r="C533" s="30" t="s">
        <v>817</v>
      </c>
      <c r="D533" s="31" t="s">
        <v>818</v>
      </c>
      <c r="E533" s="31" t="s">
        <v>26</v>
      </c>
      <c r="F533" s="31">
        <v>5</v>
      </c>
      <c r="G533" s="31">
        <v>0</v>
      </c>
      <c r="H533" s="33">
        <v>0</v>
      </c>
      <c r="I533" s="33">
        <v>5</v>
      </c>
      <c r="J533" s="33">
        <v>105.73</v>
      </c>
      <c r="K533" s="33">
        <v>528.65</v>
      </c>
      <c r="L533" s="45"/>
      <c r="M533" s="50">
        <v>250.23079999999999</v>
      </c>
      <c r="N533" s="29"/>
      <c r="O533" s="29"/>
      <c r="P533" s="29"/>
      <c r="Q533" s="29"/>
      <c r="R533" s="29"/>
      <c r="S533" s="29"/>
      <c r="T533" s="29"/>
    </row>
    <row r="534" spans="2:20" ht="28.5" x14ac:dyDescent="0.4">
      <c r="B534" s="29"/>
      <c r="C534" s="30" t="s">
        <v>819</v>
      </c>
      <c r="D534" s="31" t="s">
        <v>820</v>
      </c>
      <c r="E534" s="31" t="s">
        <v>26</v>
      </c>
      <c r="F534" s="31">
        <v>25</v>
      </c>
      <c r="G534" s="31">
        <v>0</v>
      </c>
      <c r="H534" s="33">
        <v>0</v>
      </c>
      <c r="I534" s="33">
        <v>25</v>
      </c>
      <c r="J534" s="33">
        <v>13</v>
      </c>
      <c r="K534" s="33">
        <v>325</v>
      </c>
      <c r="L534" s="45"/>
      <c r="M534" s="50">
        <v>20542.120000000003</v>
      </c>
      <c r="N534" s="29"/>
      <c r="O534" s="29"/>
      <c r="P534" s="29"/>
      <c r="Q534" s="29"/>
      <c r="R534" s="29"/>
      <c r="S534" s="29"/>
      <c r="T534" s="29"/>
    </row>
    <row r="535" spans="2:20" ht="28.5" x14ac:dyDescent="0.4">
      <c r="B535" s="29"/>
      <c r="C535" s="30" t="s">
        <v>821</v>
      </c>
      <c r="D535" s="31" t="s">
        <v>822</v>
      </c>
      <c r="E535" s="31" t="s">
        <v>26</v>
      </c>
      <c r="F535" s="31">
        <v>11</v>
      </c>
      <c r="G535" s="31">
        <v>0</v>
      </c>
      <c r="H535" s="33">
        <v>0</v>
      </c>
      <c r="I535" s="33">
        <v>11</v>
      </c>
      <c r="J535" s="33">
        <v>413</v>
      </c>
      <c r="K535" s="33">
        <v>4543</v>
      </c>
      <c r="L535" s="45"/>
      <c r="M535" s="50">
        <v>8442.98</v>
      </c>
      <c r="N535" s="29"/>
      <c r="O535" s="29"/>
      <c r="P535" s="29"/>
      <c r="Q535" s="29"/>
      <c r="R535" s="29"/>
      <c r="S535" s="29"/>
      <c r="T535" s="29"/>
    </row>
    <row r="536" spans="2:20" ht="28.5" x14ac:dyDescent="0.4">
      <c r="B536" s="29"/>
      <c r="C536" s="30" t="s">
        <v>823</v>
      </c>
      <c r="D536" s="31" t="s">
        <v>824</v>
      </c>
      <c r="E536" s="31" t="s">
        <v>26</v>
      </c>
      <c r="F536" s="31">
        <v>22</v>
      </c>
      <c r="G536" s="31">
        <v>0</v>
      </c>
      <c r="H536" s="33">
        <v>0</v>
      </c>
      <c r="I536" s="33">
        <v>22</v>
      </c>
      <c r="J536" s="33">
        <v>10.8796</v>
      </c>
      <c r="K536" s="33">
        <v>239.35120000000001</v>
      </c>
      <c r="L536" s="45"/>
      <c r="M536" s="50">
        <v>0</v>
      </c>
      <c r="N536" s="29"/>
      <c r="O536" s="29"/>
      <c r="P536" s="29"/>
      <c r="Q536" s="29"/>
      <c r="R536" s="29"/>
      <c r="S536" s="29"/>
      <c r="T536" s="29"/>
    </row>
    <row r="537" spans="2:20" ht="28.5" x14ac:dyDescent="0.4">
      <c r="B537" s="29"/>
      <c r="C537" s="30" t="s">
        <v>825</v>
      </c>
      <c r="D537" s="31" t="s">
        <v>826</v>
      </c>
      <c r="E537" s="31" t="s">
        <v>26</v>
      </c>
      <c r="F537" s="31">
        <v>6308</v>
      </c>
      <c r="G537" s="31">
        <v>0</v>
      </c>
      <c r="H537" s="33">
        <v>200</v>
      </c>
      <c r="I537" s="33">
        <v>6108</v>
      </c>
      <c r="J537" s="33">
        <v>2.89</v>
      </c>
      <c r="K537" s="33">
        <v>17652.12</v>
      </c>
      <c r="L537" s="45"/>
      <c r="M537" s="50">
        <v>1208.1300000000001</v>
      </c>
      <c r="N537" s="29"/>
      <c r="O537" s="29"/>
      <c r="P537" s="29"/>
      <c r="Q537" s="29"/>
      <c r="R537" s="29"/>
      <c r="S537" s="29"/>
      <c r="T537" s="29"/>
    </row>
    <row r="538" spans="2:20" ht="28.5" x14ac:dyDescent="0.4">
      <c r="B538" s="29"/>
      <c r="C538" s="30" t="s">
        <v>827</v>
      </c>
      <c r="D538" s="31" t="s">
        <v>828</v>
      </c>
      <c r="E538" s="31" t="s">
        <v>26</v>
      </c>
      <c r="F538" s="31">
        <v>3439</v>
      </c>
      <c r="G538" s="31">
        <v>0</v>
      </c>
      <c r="H538" s="33">
        <v>200</v>
      </c>
      <c r="I538" s="33">
        <v>3239</v>
      </c>
      <c r="J538" s="33">
        <v>1.82</v>
      </c>
      <c r="K538" s="33">
        <v>5894.9800000000005</v>
      </c>
      <c r="L538" s="45"/>
      <c r="M538" s="50">
        <v>23055</v>
      </c>
      <c r="N538" s="29"/>
      <c r="O538" s="29"/>
      <c r="P538" s="29"/>
      <c r="Q538" s="29"/>
      <c r="R538" s="29"/>
      <c r="S538" s="29"/>
      <c r="T538" s="29"/>
    </row>
    <row r="539" spans="2:20" ht="28.5" x14ac:dyDescent="0.4">
      <c r="B539" s="29"/>
      <c r="C539" s="30" t="s">
        <v>829</v>
      </c>
      <c r="D539" s="31" t="s">
        <v>830</v>
      </c>
      <c r="E539" s="31" t="s">
        <v>26</v>
      </c>
      <c r="F539" s="31">
        <v>0</v>
      </c>
      <c r="G539" s="31">
        <v>0</v>
      </c>
      <c r="H539" s="33">
        <v>0</v>
      </c>
      <c r="I539" s="33">
        <v>0</v>
      </c>
      <c r="J539" s="33">
        <v>0</v>
      </c>
      <c r="K539" s="33">
        <v>0</v>
      </c>
      <c r="L539" s="45"/>
      <c r="M539" s="50">
        <v>0</v>
      </c>
      <c r="N539" s="29"/>
      <c r="O539" s="29"/>
      <c r="P539" s="29"/>
      <c r="Q539" s="29"/>
      <c r="R539" s="29"/>
      <c r="S539" s="29"/>
      <c r="T539" s="29"/>
    </row>
    <row r="540" spans="2:20" ht="28.5" x14ac:dyDescent="0.4">
      <c r="B540" s="29"/>
      <c r="C540" s="30" t="s">
        <v>831</v>
      </c>
      <c r="D540" s="31" t="s">
        <v>832</v>
      </c>
      <c r="E540" s="31" t="s">
        <v>26</v>
      </c>
      <c r="F540" s="31">
        <v>21</v>
      </c>
      <c r="G540" s="31">
        <v>0</v>
      </c>
      <c r="H540" s="33">
        <v>0</v>
      </c>
      <c r="I540" s="33">
        <v>21</v>
      </c>
      <c r="J540" s="33">
        <v>57.53</v>
      </c>
      <c r="K540" s="33">
        <v>1208.1300000000001</v>
      </c>
      <c r="L540" s="45"/>
      <c r="M540" s="50">
        <v>646.64</v>
      </c>
      <c r="N540" s="29"/>
      <c r="O540" s="29"/>
      <c r="P540" s="29"/>
      <c r="Q540" s="29"/>
      <c r="R540" s="29"/>
      <c r="S540" s="29"/>
      <c r="T540" s="29"/>
    </row>
    <row r="541" spans="2:20" ht="28.5" x14ac:dyDescent="0.4">
      <c r="B541" s="29"/>
      <c r="C541" s="30" t="s">
        <v>833</v>
      </c>
      <c r="D541" s="31" t="s">
        <v>834</v>
      </c>
      <c r="E541" s="31" t="s">
        <v>34</v>
      </c>
      <c r="F541" s="31">
        <v>378</v>
      </c>
      <c r="G541" s="31">
        <v>0</v>
      </c>
      <c r="H541" s="33">
        <v>20</v>
      </c>
      <c r="I541" s="33">
        <v>358</v>
      </c>
      <c r="J541" s="33">
        <v>53</v>
      </c>
      <c r="K541" s="33">
        <v>18974</v>
      </c>
      <c r="L541" s="45"/>
      <c r="M541" s="50">
        <v>1150.5</v>
      </c>
      <c r="N541" s="29"/>
      <c r="O541" s="29"/>
      <c r="P541" s="29"/>
      <c r="Q541" s="29"/>
      <c r="R541" s="29"/>
      <c r="S541" s="29"/>
      <c r="T541" s="29"/>
    </row>
    <row r="542" spans="2:20" ht="28.5" x14ac:dyDescent="0.4">
      <c r="B542" s="29"/>
      <c r="C542" s="30" t="s">
        <v>835</v>
      </c>
      <c r="D542" s="31" t="s">
        <v>836</v>
      </c>
      <c r="E542" s="31" t="s">
        <v>26</v>
      </c>
      <c r="F542" s="31">
        <v>0</v>
      </c>
      <c r="G542" s="31">
        <v>0</v>
      </c>
      <c r="H542" s="33">
        <v>0</v>
      </c>
      <c r="I542" s="33">
        <v>0</v>
      </c>
      <c r="J542" s="33">
        <v>94.99</v>
      </c>
      <c r="K542" s="33">
        <v>0</v>
      </c>
      <c r="L542" s="45"/>
      <c r="M542" s="50">
        <v>0</v>
      </c>
      <c r="N542" s="29"/>
      <c r="O542" s="29"/>
      <c r="P542" s="29"/>
      <c r="Q542" s="29"/>
      <c r="R542" s="29"/>
      <c r="S542" s="29"/>
      <c r="T542" s="29"/>
    </row>
    <row r="543" spans="2:20" ht="28.5" x14ac:dyDescent="0.4">
      <c r="B543" s="29"/>
      <c r="C543" s="30" t="s">
        <v>837</v>
      </c>
      <c r="D543" s="31" t="s">
        <v>838</v>
      </c>
      <c r="E543" s="31" t="s">
        <v>26</v>
      </c>
      <c r="F543" s="31">
        <v>4</v>
      </c>
      <c r="G543" s="31">
        <v>0</v>
      </c>
      <c r="H543" s="33">
        <v>0</v>
      </c>
      <c r="I543" s="33">
        <v>4</v>
      </c>
      <c r="J543" s="33">
        <v>161.66</v>
      </c>
      <c r="K543" s="33">
        <v>646.64</v>
      </c>
      <c r="L543" s="45"/>
      <c r="M543" s="50">
        <v>23611.8</v>
      </c>
      <c r="N543" s="29"/>
      <c r="O543" s="29"/>
      <c r="P543" s="29"/>
      <c r="Q543" s="29"/>
      <c r="R543" s="29"/>
      <c r="S543" s="29"/>
      <c r="T543" s="29"/>
    </row>
    <row r="544" spans="2:20" ht="28.5" x14ac:dyDescent="0.4">
      <c r="B544" s="29"/>
      <c r="C544" s="30" t="s">
        <v>839</v>
      </c>
      <c r="D544" s="31" t="s">
        <v>840</v>
      </c>
      <c r="E544" s="31" t="s">
        <v>26</v>
      </c>
      <c r="F544" s="31">
        <v>6</v>
      </c>
      <c r="G544" s="31">
        <v>0</v>
      </c>
      <c r="H544" s="33">
        <v>0</v>
      </c>
      <c r="I544" s="33">
        <v>6</v>
      </c>
      <c r="J544" s="33">
        <v>191.75</v>
      </c>
      <c r="K544" s="33">
        <v>1150.5</v>
      </c>
      <c r="L544" s="45"/>
      <c r="M544" s="50">
        <v>18726.600000000002</v>
      </c>
      <c r="N544" s="29"/>
      <c r="O544" s="29"/>
      <c r="P544" s="29"/>
      <c r="Q544" s="29"/>
      <c r="R544" s="29"/>
      <c r="S544" s="29"/>
      <c r="T544" s="29"/>
    </row>
    <row r="545" spans="2:20" ht="28.5" x14ac:dyDescent="0.4">
      <c r="B545" s="29"/>
      <c r="C545" s="30" t="s">
        <v>841</v>
      </c>
      <c r="D545" s="31" t="s">
        <v>842</v>
      </c>
      <c r="E545" s="31" t="s">
        <v>455</v>
      </c>
      <c r="F545" s="31">
        <v>0</v>
      </c>
      <c r="G545" s="31">
        <v>0</v>
      </c>
      <c r="H545" s="33">
        <v>0</v>
      </c>
      <c r="I545" s="33">
        <v>0</v>
      </c>
      <c r="J545" s="33">
        <v>0</v>
      </c>
      <c r="K545" s="33">
        <v>0</v>
      </c>
      <c r="L545" s="45"/>
      <c r="M545" s="50">
        <v>15624.539999999999</v>
      </c>
      <c r="N545" s="29"/>
      <c r="O545" s="29"/>
      <c r="P545" s="29"/>
      <c r="Q545" s="29"/>
      <c r="R545" s="29"/>
      <c r="S545" s="29"/>
      <c r="T545" s="29"/>
    </row>
    <row r="546" spans="2:20" ht="28.5" x14ac:dyDescent="0.4">
      <c r="B546" s="29"/>
      <c r="C546" s="30" t="s">
        <v>843</v>
      </c>
      <c r="D546" s="31" t="s">
        <v>844</v>
      </c>
      <c r="E546" s="31" t="s">
        <v>34</v>
      </c>
      <c r="F546" s="31">
        <v>413</v>
      </c>
      <c r="G546" s="31">
        <v>0</v>
      </c>
      <c r="H546" s="33">
        <v>0</v>
      </c>
      <c r="I546" s="33">
        <v>413</v>
      </c>
      <c r="J546" s="33">
        <v>54.28</v>
      </c>
      <c r="K546" s="33">
        <v>22417.64</v>
      </c>
      <c r="L546" s="45"/>
      <c r="M546" s="50">
        <v>11724.48</v>
      </c>
      <c r="N546" s="29"/>
      <c r="O546" s="29"/>
      <c r="P546" s="29"/>
      <c r="Q546" s="29"/>
      <c r="R546" s="29"/>
      <c r="S546" s="29"/>
      <c r="T546" s="29"/>
    </row>
    <row r="547" spans="2:20" ht="28.5" x14ac:dyDescent="0.4">
      <c r="B547" s="29"/>
      <c r="C547" s="30" t="s">
        <v>845</v>
      </c>
      <c r="D547" s="31" t="s">
        <v>846</v>
      </c>
      <c r="E547" s="31" t="s">
        <v>34</v>
      </c>
      <c r="F547" s="31">
        <v>312</v>
      </c>
      <c r="G547" s="31">
        <v>0</v>
      </c>
      <c r="H547" s="33">
        <v>10</v>
      </c>
      <c r="I547" s="33">
        <v>302</v>
      </c>
      <c r="J547" s="33">
        <v>54.28</v>
      </c>
      <c r="K547" s="33">
        <v>16392.560000000001</v>
      </c>
      <c r="L547" s="45"/>
      <c r="M547" s="50">
        <v>5335</v>
      </c>
      <c r="N547" s="29"/>
      <c r="O547" s="29"/>
      <c r="P547" s="29"/>
      <c r="Q547" s="29"/>
      <c r="R547" s="29"/>
      <c r="S547" s="29"/>
      <c r="T547" s="29"/>
    </row>
    <row r="548" spans="2:20" ht="28.5" x14ac:dyDescent="0.4">
      <c r="B548" s="29"/>
      <c r="C548" s="30" t="s">
        <v>847</v>
      </c>
      <c r="D548" s="31" t="s">
        <v>848</v>
      </c>
      <c r="E548" s="31" t="s">
        <v>34</v>
      </c>
      <c r="F548" s="31">
        <v>362</v>
      </c>
      <c r="G548" s="31">
        <v>0</v>
      </c>
      <c r="H548" s="33">
        <v>0</v>
      </c>
      <c r="I548" s="33">
        <v>362</v>
      </c>
      <c r="J548" s="33">
        <v>42.69</v>
      </c>
      <c r="K548" s="33">
        <v>15453.779999999999</v>
      </c>
      <c r="L548" s="45"/>
      <c r="M548" s="50">
        <v>2424</v>
      </c>
      <c r="N548" s="29"/>
      <c r="O548" s="29"/>
      <c r="P548" s="29"/>
      <c r="Q548" s="29"/>
      <c r="R548" s="29"/>
      <c r="S548" s="29"/>
      <c r="T548" s="29"/>
    </row>
    <row r="549" spans="2:20" ht="28.5" x14ac:dyDescent="0.4">
      <c r="B549" s="29"/>
      <c r="C549" s="30" t="s">
        <v>849</v>
      </c>
      <c r="D549" s="31" t="s">
        <v>850</v>
      </c>
      <c r="E549" s="31" t="s">
        <v>34</v>
      </c>
      <c r="F549" s="31">
        <v>164</v>
      </c>
      <c r="G549" s="31">
        <v>0</v>
      </c>
      <c r="H549" s="33">
        <v>5</v>
      </c>
      <c r="I549" s="33">
        <v>159</v>
      </c>
      <c r="J549" s="33">
        <v>54.28</v>
      </c>
      <c r="K549" s="33">
        <v>8630.52</v>
      </c>
      <c r="L549" s="45"/>
      <c r="M549" s="50">
        <v>19880.64</v>
      </c>
      <c r="N549" s="29"/>
      <c r="O549" s="29"/>
      <c r="P549" s="29"/>
      <c r="Q549" s="29"/>
      <c r="R549" s="29"/>
      <c r="S549" s="29"/>
      <c r="T549" s="29"/>
    </row>
    <row r="550" spans="2:20" ht="28.5" x14ac:dyDescent="0.4">
      <c r="B550" s="29"/>
      <c r="C550" s="30" t="s">
        <v>851</v>
      </c>
      <c r="D550" s="31" t="s">
        <v>852</v>
      </c>
      <c r="E550" s="31" t="s">
        <v>26</v>
      </c>
      <c r="F550" s="31">
        <v>50</v>
      </c>
      <c r="G550" s="31">
        <v>0</v>
      </c>
      <c r="H550" s="33">
        <v>0</v>
      </c>
      <c r="I550" s="33">
        <v>50</v>
      </c>
      <c r="J550" s="33">
        <v>97</v>
      </c>
      <c r="K550" s="33">
        <v>4850</v>
      </c>
      <c r="L550" s="45"/>
      <c r="M550" s="50">
        <v>8400</v>
      </c>
      <c r="N550" s="29"/>
      <c r="O550" s="29"/>
      <c r="P550" s="29"/>
      <c r="Q550" s="29"/>
      <c r="R550" s="29"/>
      <c r="S550" s="29"/>
      <c r="T550" s="29"/>
    </row>
    <row r="551" spans="2:20" ht="28.5" x14ac:dyDescent="0.4">
      <c r="B551" s="29"/>
      <c r="C551" s="30" t="s">
        <v>853</v>
      </c>
      <c r="D551" s="31" t="s">
        <v>854</v>
      </c>
      <c r="E551" s="31" t="s">
        <v>26</v>
      </c>
      <c r="F551" s="31">
        <v>8</v>
      </c>
      <c r="G551" s="31">
        <v>1000</v>
      </c>
      <c r="H551" s="33">
        <v>700</v>
      </c>
      <c r="I551" s="33">
        <v>300</v>
      </c>
      <c r="J551" s="33">
        <v>7.97</v>
      </c>
      <c r="K551" s="33">
        <v>2391</v>
      </c>
      <c r="L551" s="45"/>
      <c r="M551" s="50">
        <v>120460.64</v>
      </c>
      <c r="N551" s="29"/>
      <c r="O551" s="29"/>
      <c r="P551" s="29"/>
      <c r="Q551" s="29"/>
      <c r="R551" s="29"/>
      <c r="S551" s="29"/>
      <c r="T551" s="29"/>
    </row>
    <row r="552" spans="2:20" ht="28.5" x14ac:dyDescent="0.4">
      <c r="B552" s="29"/>
      <c r="C552" s="30" t="s">
        <v>855</v>
      </c>
      <c r="D552" s="31" t="s">
        <v>856</v>
      </c>
      <c r="E552" s="31" t="s">
        <v>26</v>
      </c>
      <c r="F552" s="31">
        <v>36</v>
      </c>
      <c r="G552" s="31">
        <v>0</v>
      </c>
      <c r="H552" s="33">
        <v>0</v>
      </c>
      <c r="I552" s="33">
        <v>36</v>
      </c>
      <c r="J552" s="33">
        <v>552.24</v>
      </c>
      <c r="K552" s="33">
        <v>19880.64</v>
      </c>
      <c r="L552" s="45"/>
      <c r="M552" s="50">
        <v>137449.08000000002</v>
      </c>
      <c r="N552" s="29"/>
      <c r="O552" s="29"/>
      <c r="P552" s="29"/>
      <c r="Q552" s="29"/>
      <c r="R552" s="29"/>
      <c r="S552" s="29"/>
      <c r="T552" s="29"/>
    </row>
    <row r="553" spans="2:20" ht="28.5" x14ac:dyDescent="0.4">
      <c r="B553" s="29"/>
      <c r="C553" s="30" t="s">
        <v>857</v>
      </c>
      <c r="D553" s="31" t="s">
        <v>858</v>
      </c>
      <c r="E553" s="31" t="s">
        <v>455</v>
      </c>
      <c r="F553" s="31">
        <v>6</v>
      </c>
      <c r="G553" s="31">
        <v>0</v>
      </c>
      <c r="H553" s="33">
        <v>1</v>
      </c>
      <c r="I553" s="33">
        <v>5</v>
      </c>
      <c r="J553" s="33">
        <v>1200</v>
      </c>
      <c r="K553" s="33">
        <v>6000</v>
      </c>
      <c r="L553" s="45"/>
      <c r="M553" s="50">
        <v>61578.76</v>
      </c>
      <c r="N553" s="29"/>
      <c r="O553" s="29"/>
      <c r="P553" s="29"/>
      <c r="Q553" s="29"/>
      <c r="R553" s="29"/>
      <c r="S553" s="29"/>
      <c r="T553" s="29"/>
    </row>
    <row r="554" spans="2:20" ht="28.5" x14ac:dyDescent="0.4">
      <c r="B554" s="29"/>
      <c r="C554" s="30" t="s">
        <v>859</v>
      </c>
      <c r="D554" s="31" t="s">
        <v>860</v>
      </c>
      <c r="E554" s="31" t="s">
        <v>360</v>
      </c>
      <c r="F554" s="31">
        <v>611</v>
      </c>
      <c r="G554" s="31">
        <v>0</v>
      </c>
      <c r="H554" s="33">
        <v>12</v>
      </c>
      <c r="I554" s="33">
        <v>599</v>
      </c>
      <c r="J554" s="33">
        <v>226.51</v>
      </c>
      <c r="K554" s="33">
        <v>135679.49</v>
      </c>
      <c r="L554" s="45"/>
      <c r="M554" s="50">
        <v>0</v>
      </c>
      <c r="N554" s="29"/>
      <c r="O554" s="29"/>
      <c r="P554" s="29"/>
      <c r="Q554" s="29"/>
      <c r="R554" s="29"/>
      <c r="S554" s="29"/>
      <c r="T554" s="29"/>
    </row>
    <row r="555" spans="2:20" ht="28.5" x14ac:dyDescent="0.4">
      <c r="B555" s="29"/>
      <c r="C555" s="30" t="s">
        <v>861</v>
      </c>
      <c r="D555" s="31" t="s">
        <v>862</v>
      </c>
      <c r="E555" s="31" t="s">
        <v>360</v>
      </c>
      <c r="F555" s="31">
        <v>1048</v>
      </c>
      <c r="G555" s="31">
        <v>0</v>
      </c>
      <c r="H555" s="33">
        <v>11</v>
      </c>
      <c r="I555" s="33">
        <v>1037</v>
      </c>
      <c r="J555" s="33">
        <v>226.51</v>
      </c>
      <c r="K555" s="33">
        <v>234890.87</v>
      </c>
      <c r="L555" s="45"/>
      <c r="M555" s="50">
        <v>0</v>
      </c>
      <c r="N555" s="29"/>
      <c r="O555" s="29"/>
      <c r="P555" s="29"/>
      <c r="Q555" s="29"/>
      <c r="R555" s="29"/>
      <c r="S555" s="29"/>
      <c r="T555" s="29"/>
    </row>
    <row r="556" spans="2:20" ht="28.5" x14ac:dyDescent="0.4">
      <c r="B556" s="29"/>
      <c r="C556" s="30" t="s">
        <v>863</v>
      </c>
      <c r="D556" s="31" t="s">
        <v>864</v>
      </c>
      <c r="E556" s="31" t="s">
        <v>360</v>
      </c>
      <c r="F556" s="31">
        <v>791</v>
      </c>
      <c r="G556" s="31">
        <v>0</v>
      </c>
      <c r="H556" s="33">
        <v>21</v>
      </c>
      <c r="I556" s="33">
        <v>770</v>
      </c>
      <c r="J556" s="33">
        <v>226.51</v>
      </c>
      <c r="K556" s="33">
        <v>174412.69999999998</v>
      </c>
      <c r="L556" s="45"/>
      <c r="M556" s="50">
        <v>1001</v>
      </c>
      <c r="N556" s="29"/>
      <c r="O556" s="29"/>
      <c r="P556" s="29"/>
      <c r="Q556" s="29"/>
      <c r="R556" s="29"/>
      <c r="S556" s="29"/>
      <c r="T556" s="29"/>
    </row>
    <row r="557" spans="2:20" ht="28.5" x14ac:dyDescent="0.4">
      <c r="B557" s="29"/>
      <c r="C557" s="30" t="s">
        <v>865</v>
      </c>
      <c r="D557" s="31" t="s">
        <v>866</v>
      </c>
      <c r="E557" s="31" t="s">
        <v>867</v>
      </c>
      <c r="F557" s="31">
        <v>82</v>
      </c>
      <c r="G557" s="31">
        <v>0</v>
      </c>
      <c r="H557" s="33">
        <v>9</v>
      </c>
      <c r="I557" s="33">
        <v>73</v>
      </c>
      <c r="J557" s="33">
        <v>224.25</v>
      </c>
      <c r="K557" s="33">
        <v>16370.25</v>
      </c>
      <c r="L557" s="45"/>
      <c r="M557" s="50">
        <v>0</v>
      </c>
      <c r="N557" s="29"/>
      <c r="O557" s="29"/>
      <c r="P557" s="29"/>
      <c r="Q557" s="29"/>
      <c r="R557" s="29"/>
      <c r="S557" s="29"/>
      <c r="T557" s="29"/>
    </row>
    <row r="558" spans="2:20" ht="28.5" x14ac:dyDescent="0.4">
      <c r="B558" s="29"/>
      <c r="C558" s="30" t="s">
        <v>868</v>
      </c>
      <c r="D558" s="31" t="s">
        <v>869</v>
      </c>
      <c r="E558" s="31" t="s">
        <v>26</v>
      </c>
      <c r="F558" s="31">
        <v>0</v>
      </c>
      <c r="G558" s="31">
        <v>0</v>
      </c>
      <c r="H558" s="33">
        <v>0</v>
      </c>
      <c r="I558" s="33">
        <v>0</v>
      </c>
      <c r="J558" s="33">
        <v>41.06</v>
      </c>
      <c r="K558" s="33">
        <v>0</v>
      </c>
      <c r="L558" s="45"/>
      <c r="M558" s="50">
        <v>1430</v>
      </c>
      <c r="N558" s="29"/>
      <c r="O558" s="29"/>
      <c r="P558" s="29"/>
      <c r="Q558" s="29"/>
      <c r="R558" s="29"/>
      <c r="S558" s="29"/>
      <c r="T558" s="29"/>
    </row>
    <row r="559" spans="2:20" ht="28.5" x14ac:dyDescent="0.4">
      <c r="B559" s="29"/>
      <c r="C559" s="30" t="s">
        <v>870</v>
      </c>
      <c r="D559" s="31" t="s">
        <v>871</v>
      </c>
      <c r="E559" s="31" t="s">
        <v>455</v>
      </c>
      <c r="F559" s="31">
        <v>7</v>
      </c>
      <c r="G559" s="31">
        <v>0</v>
      </c>
      <c r="H559" s="33">
        <v>0</v>
      </c>
      <c r="I559" s="33">
        <v>7</v>
      </c>
      <c r="J559" s="33">
        <v>143</v>
      </c>
      <c r="K559" s="33">
        <v>1001</v>
      </c>
      <c r="L559" s="45"/>
      <c r="M559" s="50">
        <v>2145</v>
      </c>
      <c r="N559" s="29"/>
      <c r="O559" s="29"/>
      <c r="P559" s="29"/>
      <c r="Q559" s="29"/>
      <c r="R559" s="29"/>
      <c r="S559" s="29"/>
      <c r="T559" s="29"/>
    </row>
    <row r="560" spans="2:20" ht="28.5" x14ac:dyDescent="0.4">
      <c r="B560" s="29"/>
      <c r="C560" s="30" t="s">
        <v>872</v>
      </c>
      <c r="D560" s="31" t="s">
        <v>873</v>
      </c>
      <c r="E560" s="31" t="s">
        <v>455</v>
      </c>
      <c r="F560" s="31">
        <v>0</v>
      </c>
      <c r="G560" s="31">
        <v>0</v>
      </c>
      <c r="H560" s="33">
        <v>0</v>
      </c>
      <c r="I560" s="33">
        <v>0</v>
      </c>
      <c r="J560" s="33">
        <v>143</v>
      </c>
      <c r="K560" s="33">
        <v>0</v>
      </c>
      <c r="L560" s="45"/>
      <c r="M560" s="50">
        <v>2574</v>
      </c>
      <c r="N560" s="29"/>
      <c r="O560" s="29"/>
      <c r="P560" s="29"/>
      <c r="Q560" s="29"/>
      <c r="R560" s="29"/>
      <c r="S560" s="29"/>
      <c r="T560" s="29"/>
    </row>
    <row r="561" spans="2:20" ht="28.5" x14ac:dyDescent="0.4">
      <c r="B561" s="29"/>
      <c r="C561" s="30" t="s">
        <v>874</v>
      </c>
      <c r="D561" s="31" t="s">
        <v>875</v>
      </c>
      <c r="E561" s="31" t="s">
        <v>455</v>
      </c>
      <c r="F561" s="31">
        <v>30</v>
      </c>
      <c r="G561" s="31">
        <v>0</v>
      </c>
      <c r="H561" s="33">
        <v>0</v>
      </c>
      <c r="I561" s="33">
        <v>30</v>
      </c>
      <c r="J561" s="33">
        <v>143</v>
      </c>
      <c r="K561" s="33">
        <v>4290</v>
      </c>
      <c r="L561" s="45"/>
      <c r="M561" s="50">
        <v>1144</v>
      </c>
      <c r="N561" s="29"/>
      <c r="O561" s="29"/>
      <c r="P561" s="29"/>
      <c r="Q561" s="29"/>
      <c r="R561" s="29"/>
      <c r="S561" s="29"/>
      <c r="T561" s="29"/>
    </row>
    <row r="562" spans="2:20" ht="28.5" x14ac:dyDescent="0.4">
      <c r="B562" s="29"/>
      <c r="C562" s="30" t="s">
        <v>876</v>
      </c>
      <c r="D562" s="31" t="s">
        <v>877</v>
      </c>
      <c r="E562" s="31" t="s">
        <v>455</v>
      </c>
      <c r="F562" s="31">
        <v>15</v>
      </c>
      <c r="G562" s="31">
        <v>0</v>
      </c>
      <c r="H562" s="33">
        <v>0</v>
      </c>
      <c r="I562" s="33">
        <v>15</v>
      </c>
      <c r="J562" s="33">
        <v>143</v>
      </c>
      <c r="K562" s="33">
        <v>2145</v>
      </c>
      <c r="L562" s="45"/>
      <c r="M562" s="50">
        <v>3146</v>
      </c>
      <c r="N562" s="29"/>
      <c r="O562" s="29"/>
      <c r="P562" s="29"/>
      <c r="Q562" s="29"/>
      <c r="R562" s="29"/>
      <c r="S562" s="29"/>
      <c r="T562" s="29"/>
    </row>
    <row r="563" spans="2:20" ht="28.5" x14ac:dyDescent="0.4">
      <c r="B563" s="29"/>
      <c r="C563" s="30" t="s">
        <v>878</v>
      </c>
      <c r="D563" s="31" t="s">
        <v>879</v>
      </c>
      <c r="E563" s="31" t="s">
        <v>455</v>
      </c>
      <c r="F563" s="31">
        <v>18</v>
      </c>
      <c r="G563" s="31">
        <v>0</v>
      </c>
      <c r="H563" s="33">
        <v>0</v>
      </c>
      <c r="I563" s="33">
        <v>18</v>
      </c>
      <c r="J563" s="33">
        <v>143</v>
      </c>
      <c r="K563" s="33">
        <v>2574</v>
      </c>
      <c r="L563" s="45"/>
      <c r="M563" s="50">
        <v>4893.4799999999996</v>
      </c>
      <c r="N563" s="29"/>
      <c r="O563" s="29"/>
      <c r="P563" s="29"/>
      <c r="Q563" s="29"/>
      <c r="R563" s="29"/>
      <c r="S563" s="29"/>
      <c r="T563" s="29"/>
    </row>
    <row r="564" spans="2:20" ht="28.5" x14ac:dyDescent="0.4">
      <c r="B564" s="29"/>
      <c r="C564" s="30" t="s">
        <v>880</v>
      </c>
      <c r="D564" s="31" t="s">
        <v>881</v>
      </c>
      <c r="E564" s="31" t="s">
        <v>455</v>
      </c>
      <c r="F564" s="31">
        <v>7</v>
      </c>
      <c r="G564" s="31">
        <v>0</v>
      </c>
      <c r="H564" s="33">
        <v>0</v>
      </c>
      <c r="I564" s="33">
        <v>7</v>
      </c>
      <c r="J564" s="33">
        <v>143</v>
      </c>
      <c r="K564" s="33">
        <v>1001</v>
      </c>
      <c r="L564" s="45"/>
      <c r="M564" s="50">
        <v>0</v>
      </c>
      <c r="N564" s="29"/>
      <c r="O564" s="29"/>
      <c r="P564" s="29"/>
      <c r="Q564" s="29"/>
      <c r="R564" s="29"/>
      <c r="S564" s="29"/>
      <c r="T564" s="29"/>
    </row>
    <row r="565" spans="2:20" ht="28.5" x14ac:dyDescent="0.4">
      <c r="B565" s="29"/>
      <c r="C565" s="30" t="s">
        <v>882</v>
      </c>
      <c r="D565" s="31" t="s">
        <v>883</v>
      </c>
      <c r="E565" s="31" t="s">
        <v>455</v>
      </c>
      <c r="F565" s="31">
        <v>21</v>
      </c>
      <c r="G565" s="31">
        <v>0</v>
      </c>
      <c r="H565" s="33">
        <v>0</v>
      </c>
      <c r="I565" s="33">
        <v>21</v>
      </c>
      <c r="J565" s="33">
        <v>143</v>
      </c>
      <c r="K565" s="33">
        <v>3003</v>
      </c>
      <c r="L565" s="45"/>
      <c r="M565" s="50">
        <v>0</v>
      </c>
      <c r="N565" s="29"/>
      <c r="O565" s="29"/>
      <c r="P565" s="29"/>
      <c r="Q565" s="29"/>
      <c r="R565" s="29"/>
      <c r="S565" s="29"/>
      <c r="T565" s="29"/>
    </row>
    <row r="566" spans="2:20" ht="28.5" x14ac:dyDescent="0.4">
      <c r="B566" s="29"/>
      <c r="C566" s="30" t="s">
        <v>884</v>
      </c>
      <c r="D566" s="31" t="s">
        <v>885</v>
      </c>
      <c r="E566" s="31" t="s">
        <v>455</v>
      </c>
      <c r="F566" s="31">
        <v>2</v>
      </c>
      <c r="G566" s="31">
        <v>0</v>
      </c>
      <c r="H566" s="33">
        <v>0</v>
      </c>
      <c r="I566" s="33">
        <v>2</v>
      </c>
      <c r="J566" s="33">
        <v>1223.3699999999999</v>
      </c>
      <c r="K566" s="33">
        <v>2446.7399999999998</v>
      </c>
      <c r="L566" s="45"/>
      <c r="M566" s="50">
        <v>0</v>
      </c>
      <c r="N566" s="29"/>
      <c r="O566" s="29"/>
      <c r="P566" s="29"/>
      <c r="Q566" s="29"/>
      <c r="R566" s="29"/>
      <c r="S566" s="29"/>
      <c r="T566" s="29"/>
    </row>
    <row r="567" spans="2:20" ht="28.5" x14ac:dyDescent="0.4">
      <c r="B567" s="29"/>
      <c r="C567" s="30" t="s">
        <v>886</v>
      </c>
      <c r="D567" s="31" t="s">
        <v>887</v>
      </c>
      <c r="E567" s="31" t="s">
        <v>455</v>
      </c>
      <c r="F567" s="31">
        <v>14</v>
      </c>
      <c r="G567" s="31">
        <v>0</v>
      </c>
      <c r="H567" s="33">
        <v>0</v>
      </c>
      <c r="I567" s="33">
        <v>14</v>
      </c>
      <c r="J567" s="33">
        <v>0</v>
      </c>
      <c r="K567" s="33">
        <v>0</v>
      </c>
      <c r="L567" s="45"/>
      <c r="M567" s="50">
        <v>0</v>
      </c>
      <c r="N567" s="29"/>
      <c r="O567" s="29"/>
      <c r="P567" s="29"/>
      <c r="Q567" s="29"/>
      <c r="R567" s="29"/>
      <c r="S567" s="29"/>
      <c r="T567" s="29"/>
    </row>
    <row r="568" spans="2:20" ht="28.5" x14ac:dyDescent="0.4">
      <c r="B568" s="29"/>
      <c r="C568" s="30" t="s">
        <v>888</v>
      </c>
      <c r="D568" s="31" t="s">
        <v>889</v>
      </c>
      <c r="E568" s="31" t="s">
        <v>455</v>
      </c>
      <c r="F568" s="31">
        <v>8</v>
      </c>
      <c r="G568" s="31">
        <v>0</v>
      </c>
      <c r="H568" s="33">
        <v>0</v>
      </c>
      <c r="I568" s="33">
        <v>8</v>
      </c>
      <c r="J568" s="33">
        <v>0</v>
      </c>
      <c r="K568" s="33">
        <v>0</v>
      </c>
      <c r="L568" s="45"/>
      <c r="M568" s="50">
        <v>0</v>
      </c>
      <c r="N568" s="29"/>
      <c r="O568" s="29"/>
      <c r="P568" s="29"/>
      <c r="Q568" s="29"/>
      <c r="R568" s="29"/>
      <c r="S568" s="29"/>
      <c r="T568" s="29"/>
    </row>
    <row r="569" spans="2:20" ht="28.5" x14ac:dyDescent="0.4">
      <c r="B569" s="29"/>
      <c r="C569" s="30" t="s">
        <v>890</v>
      </c>
      <c r="D569" s="31" t="s">
        <v>891</v>
      </c>
      <c r="E569" s="31" t="s">
        <v>455</v>
      </c>
      <c r="F569" s="31">
        <v>14</v>
      </c>
      <c r="G569" s="31">
        <v>0</v>
      </c>
      <c r="H569" s="33">
        <v>0</v>
      </c>
      <c r="I569" s="33">
        <v>14</v>
      </c>
      <c r="J569" s="33">
        <v>0</v>
      </c>
      <c r="K569" s="33">
        <v>0</v>
      </c>
      <c r="L569" s="45"/>
      <c r="M569" s="50">
        <v>0</v>
      </c>
      <c r="N569" s="29"/>
      <c r="O569" s="29"/>
      <c r="P569" s="29"/>
      <c r="Q569" s="29"/>
      <c r="R569" s="29"/>
      <c r="S569" s="29"/>
      <c r="T569" s="29"/>
    </row>
    <row r="570" spans="2:20" ht="28.5" x14ac:dyDescent="0.4">
      <c r="B570" s="29"/>
      <c r="C570" s="30" t="s">
        <v>892</v>
      </c>
      <c r="D570" s="31" t="s">
        <v>893</v>
      </c>
      <c r="E570" s="31" t="s">
        <v>455</v>
      </c>
      <c r="F570" s="31">
        <v>12</v>
      </c>
      <c r="G570" s="31">
        <v>0</v>
      </c>
      <c r="H570" s="33">
        <v>0</v>
      </c>
      <c r="I570" s="33">
        <v>12</v>
      </c>
      <c r="J570" s="33">
        <v>0</v>
      </c>
      <c r="K570" s="33">
        <v>0</v>
      </c>
      <c r="L570" s="45"/>
      <c r="M570" s="50">
        <v>0</v>
      </c>
      <c r="N570" s="29"/>
      <c r="O570" s="29"/>
      <c r="P570" s="29"/>
      <c r="Q570" s="29"/>
      <c r="R570" s="29"/>
      <c r="S570" s="29"/>
      <c r="T570" s="29"/>
    </row>
    <row r="571" spans="2:20" ht="28.5" x14ac:dyDescent="0.4">
      <c r="B571" s="29"/>
      <c r="C571" s="30" t="s">
        <v>894</v>
      </c>
      <c r="D571" s="31" t="s">
        <v>895</v>
      </c>
      <c r="E571" s="31" t="s">
        <v>455</v>
      </c>
      <c r="F571" s="31">
        <v>1</v>
      </c>
      <c r="G571" s="31">
        <v>0</v>
      </c>
      <c r="H571" s="33">
        <v>0</v>
      </c>
      <c r="I571" s="33">
        <v>1</v>
      </c>
      <c r="J571" s="33">
        <v>0</v>
      </c>
      <c r="K571" s="33">
        <v>0</v>
      </c>
      <c r="L571" s="45"/>
      <c r="M571" s="50">
        <v>25060</v>
      </c>
      <c r="N571" s="29"/>
      <c r="O571" s="29"/>
      <c r="P571" s="29"/>
      <c r="Q571" s="29"/>
      <c r="R571" s="29"/>
      <c r="S571" s="29"/>
      <c r="T571" s="29"/>
    </row>
    <row r="572" spans="2:20" ht="28.5" x14ac:dyDescent="0.4">
      <c r="B572" s="29"/>
      <c r="C572" s="30" t="s">
        <v>896</v>
      </c>
      <c r="D572" s="31" t="s">
        <v>897</v>
      </c>
      <c r="E572" s="31" t="s">
        <v>455</v>
      </c>
      <c r="F572" s="31">
        <v>0</v>
      </c>
      <c r="G572" s="31">
        <v>0</v>
      </c>
      <c r="H572" s="33">
        <v>0</v>
      </c>
      <c r="I572" s="33">
        <v>0</v>
      </c>
      <c r="J572" s="33">
        <v>0</v>
      </c>
      <c r="K572" s="33">
        <v>0</v>
      </c>
      <c r="L572" s="45"/>
      <c r="M572" s="50">
        <v>4960</v>
      </c>
      <c r="N572" s="29"/>
      <c r="O572" s="29"/>
      <c r="P572" s="29"/>
      <c r="Q572" s="29"/>
      <c r="R572" s="29"/>
      <c r="S572" s="29"/>
      <c r="T572" s="29"/>
    </row>
    <row r="573" spans="2:20" ht="28.5" x14ac:dyDescent="0.4">
      <c r="B573" s="29"/>
      <c r="C573" s="30" t="s">
        <v>898</v>
      </c>
      <c r="D573" s="31" t="s">
        <v>899</v>
      </c>
      <c r="E573" s="31" t="s">
        <v>26</v>
      </c>
      <c r="F573" s="31">
        <v>23</v>
      </c>
      <c r="G573" s="31">
        <v>0</v>
      </c>
      <c r="H573" s="33">
        <v>2</v>
      </c>
      <c r="I573" s="33">
        <v>21</v>
      </c>
      <c r="J573" s="33">
        <v>0</v>
      </c>
      <c r="K573" s="33">
        <v>0</v>
      </c>
      <c r="L573" s="45"/>
      <c r="M573" s="50">
        <v>3569.5</v>
      </c>
      <c r="N573" s="29"/>
      <c r="O573" s="29"/>
      <c r="P573" s="29"/>
      <c r="Q573" s="29"/>
      <c r="R573" s="29"/>
      <c r="S573" s="29"/>
      <c r="T573" s="29"/>
    </row>
    <row r="574" spans="2:20" ht="28.5" x14ac:dyDescent="0.4">
      <c r="B574" s="29"/>
      <c r="C574" s="30" t="s">
        <v>900</v>
      </c>
      <c r="D574" s="31" t="s">
        <v>901</v>
      </c>
      <c r="E574" s="31" t="s">
        <v>902</v>
      </c>
      <c r="F574" s="31">
        <v>26</v>
      </c>
      <c r="G574" s="31">
        <v>0</v>
      </c>
      <c r="H574" s="33">
        <v>2</v>
      </c>
      <c r="I574" s="33">
        <v>24</v>
      </c>
      <c r="J574" s="33">
        <v>716</v>
      </c>
      <c r="K574" s="33">
        <v>17184</v>
      </c>
      <c r="L574" s="45"/>
      <c r="M574" s="50">
        <v>2920.5</v>
      </c>
      <c r="N574" s="29"/>
      <c r="O574" s="29"/>
      <c r="P574" s="29"/>
      <c r="Q574" s="29"/>
      <c r="R574" s="29"/>
      <c r="S574" s="29"/>
      <c r="T574" s="29"/>
    </row>
    <row r="575" spans="2:20" ht="28.5" x14ac:dyDescent="0.4">
      <c r="B575" s="29"/>
      <c r="C575" s="30" t="s">
        <v>903</v>
      </c>
      <c r="D575" s="31" t="s">
        <v>904</v>
      </c>
      <c r="E575" s="31" t="s">
        <v>26</v>
      </c>
      <c r="F575" s="31">
        <v>59</v>
      </c>
      <c r="G575" s="31">
        <v>0</v>
      </c>
      <c r="H575" s="33">
        <v>2</v>
      </c>
      <c r="I575" s="33">
        <v>57</v>
      </c>
      <c r="J575" s="33">
        <v>80</v>
      </c>
      <c r="K575" s="33">
        <v>4560</v>
      </c>
      <c r="L575" s="45"/>
      <c r="M575" s="50">
        <v>0</v>
      </c>
      <c r="N575" s="29"/>
      <c r="O575" s="29"/>
      <c r="P575" s="29"/>
      <c r="Q575" s="29"/>
      <c r="R575" s="29"/>
      <c r="S575" s="29"/>
      <c r="T575" s="29"/>
    </row>
    <row r="576" spans="2:20" ht="28.5" x14ac:dyDescent="0.4">
      <c r="B576" s="29"/>
      <c r="C576" s="30" t="s">
        <v>905</v>
      </c>
      <c r="D576" s="31" t="s">
        <v>906</v>
      </c>
      <c r="E576" s="31" t="s">
        <v>26</v>
      </c>
      <c r="F576" s="31">
        <v>10</v>
      </c>
      <c r="G576" s="31">
        <v>0</v>
      </c>
      <c r="H576" s="33">
        <v>1</v>
      </c>
      <c r="I576" s="33">
        <v>9</v>
      </c>
      <c r="J576" s="33">
        <v>324.5</v>
      </c>
      <c r="K576" s="33">
        <v>2920.5</v>
      </c>
      <c r="L576" s="45"/>
      <c r="M576" s="50">
        <v>6344</v>
      </c>
      <c r="N576" s="29"/>
      <c r="O576" s="29"/>
      <c r="P576" s="29"/>
      <c r="Q576" s="29"/>
      <c r="R576" s="29"/>
      <c r="S576" s="29"/>
      <c r="T576" s="29"/>
    </row>
    <row r="577" spans="2:20" ht="28.5" x14ac:dyDescent="0.4">
      <c r="B577" s="29"/>
      <c r="C577" s="30" t="s">
        <v>907</v>
      </c>
      <c r="D577" s="31" t="s">
        <v>908</v>
      </c>
      <c r="E577" s="31" t="s">
        <v>26</v>
      </c>
      <c r="F577" s="31">
        <v>9</v>
      </c>
      <c r="G577" s="31">
        <v>0</v>
      </c>
      <c r="H577" s="33">
        <v>0</v>
      </c>
      <c r="I577" s="33">
        <v>9</v>
      </c>
      <c r="J577" s="33">
        <v>324.5</v>
      </c>
      <c r="K577" s="33">
        <v>2920.5</v>
      </c>
      <c r="L577" s="45"/>
      <c r="M577" s="50">
        <v>2762.5</v>
      </c>
      <c r="N577" s="29"/>
      <c r="O577" s="29"/>
      <c r="P577" s="29"/>
      <c r="Q577" s="29"/>
      <c r="R577" s="29"/>
      <c r="S577" s="29"/>
      <c r="T577" s="29"/>
    </row>
    <row r="578" spans="2:20" ht="28.5" x14ac:dyDescent="0.4">
      <c r="B578" s="29"/>
      <c r="C578" s="30" t="s">
        <v>909</v>
      </c>
      <c r="D578" s="31" t="s">
        <v>910</v>
      </c>
      <c r="E578" s="31" t="s">
        <v>26</v>
      </c>
      <c r="F578" s="31">
        <v>0</v>
      </c>
      <c r="G578" s="31">
        <v>0</v>
      </c>
      <c r="H578" s="33">
        <v>0</v>
      </c>
      <c r="I578" s="33">
        <v>0</v>
      </c>
      <c r="J578" s="33">
        <v>225</v>
      </c>
      <c r="K578" s="33">
        <v>0</v>
      </c>
      <c r="L578" s="45"/>
      <c r="M578" s="50">
        <v>245</v>
      </c>
      <c r="N578" s="29"/>
      <c r="O578" s="29"/>
      <c r="P578" s="29"/>
      <c r="Q578" s="29"/>
      <c r="R578" s="29"/>
      <c r="S578" s="29"/>
      <c r="T578" s="29"/>
    </row>
    <row r="579" spans="2:20" ht="28.5" x14ac:dyDescent="0.4">
      <c r="B579" s="29"/>
      <c r="C579" s="30" t="s">
        <v>911</v>
      </c>
      <c r="D579" s="31" t="s">
        <v>912</v>
      </c>
      <c r="E579" s="31" t="s">
        <v>902</v>
      </c>
      <c r="F579" s="31">
        <v>50</v>
      </c>
      <c r="G579" s="31">
        <v>0</v>
      </c>
      <c r="H579" s="33">
        <v>2</v>
      </c>
      <c r="I579" s="33">
        <v>48</v>
      </c>
      <c r="J579" s="33">
        <v>244</v>
      </c>
      <c r="K579" s="33">
        <v>11712</v>
      </c>
      <c r="L579" s="45"/>
      <c r="M579" s="50">
        <v>19430</v>
      </c>
      <c r="N579" s="29"/>
      <c r="O579" s="29"/>
      <c r="P579" s="29"/>
      <c r="Q579" s="29"/>
      <c r="R579" s="29"/>
      <c r="S579" s="29"/>
      <c r="T579" s="29"/>
    </row>
    <row r="580" spans="2:20" ht="28.5" x14ac:dyDescent="0.4">
      <c r="B580" s="29"/>
      <c r="C580" s="30" t="s">
        <v>913</v>
      </c>
      <c r="D580" s="31" t="s">
        <v>914</v>
      </c>
      <c r="E580" s="31" t="s">
        <v>360</v>
      </c>
      <c r="F580" s="31">
        <v>7</v>
      </c>
      <c r="G580" s="31">
        <v>0</v>
      </c>
      <c r="H580" s="33">
        <v>0</v>
      </c>
      <c r="I580" s="33">
        <v>7</v>
      </c>
      <c r="J580" s="33">
        <v>276.25</v>
      </c>
      <c r="K580" s="33">
        <v>1933.75</v>
      </c>
      <c r="L580" s="45"/>
      <c r="M580" s="50">
        <v>73920</v>
      </c>
      <c r="N580" s="29"/>
      <c r="O580" s="29"/>
      <c r="P580" s="29"/>
      <c r="Q580" s="29"/>
      <c r="R580" s="29"/>
      <c r="S580" s="29"/>
      <c r="T580" s="29"/>
    </row>
    <row r="581" spans="2:20" ht="28.5" x14ac:dyDescent="0.4">
      <c r="B581" s="29"/>
      <c r="C581" s="30" t="s">
        <v>915</v>
      </c>
      <c r="D581" s="31" t="s">
        <v>916</v>
      </c>
      <c r="E581" s="31" t="s">
        <v>26</v>
      </c>
      <c r="F581" s="31">
        <v>3</v>
      </c>
      <c r="G581" s="31">
        <v>5</v>
      </c>
      <c r="H581" s="33">
        <v>2</v>
      </c>
      <c r="I581" s="33">
        <v>3</v>
      </c>
      <c r="J581" s="33">
        <v>17.5</v>
      </c>
      <c r="K581" s="33">
        <v>52.5</v>
      </c>
      <c r="L581" s="45"/>
      <c r="M581" s="50">
        <v>108528</v>
      </c>
      <c r="N581" s="29"/>
      <c r="O581" s="29"/>
      <c r="P581" s="29"/>
      <c r="Q581" s="29"/>
      <c r="R581" s="29"/>
      <c r="S581" s="29"/>
      <c r="T581" s="29"/>
    </row>
    <row r="582" spans="2:20" ht="28.5" x14ac:dyDescent="0.4">
      <c r="B582" s="29"/>
      <c r="C582" s="30" t="s">
        <v>917</v>
      </c>
      <c r="D582" s="31" t="s">
        <v>918</v>
      </c>
      <c r="E582" s="31" t="s">
        <v>26</v>
      </c>
      <c r="F582" s="31">
        <v>42</v>
      </c>
      <c r="G582" s="31">
        <v>0</v>
      </c>
      <c r="H582" s="33">
        <v>2</v>
      </c>
      <c r="I582" s="33">
        <v>40</v>
      </c>
      <c r="J582" s="33">
        <v>335</v>
      </c>
      <c r="K582" s="33">
        <v>13400</v>
      </c>
      <c r="L582" s="45"/>
      <c r="M582" s="50">
        <v>33280</v>
      </c>
      <c r="N582" s="29"/>
      <c r="O582" s="29"/>
      <c r="P582" s="29"/>
      <c r="Q582" s="29"/>
      <c r="R582" s="29"/>
      <c r="S582" s="29"/>
      <c r="T582" s="29"/>
    </row>
    <row r="583" spans="2:20" ht="28.5" x14ac:dyDescent="0.4">
      <c r="B583" s="29"/>
      <c r="C583" s="30" t="s">
        <v>919</v>
      </c>
      <c r="D583" s="31" t="s">
        <v>920</v>
      </c>
      <c r="E583" s="31" t="s">
        <v>455</v>
      </c>
      <c r="F583" s="31">
        <v>71</v>
      </c>
      <c r="G583" s="31">
        <v>0</v>
      </c>
      <c r="H583" s="33">
        <v>2</v>
      </c>
      <c r="I583" s="33">
        <v>69</v>
      </c>
      <c r="J583" s="33">
        <v>1510</v>
      </c>
      <c r="K583" s="33">
        <v>104190</v>
      </c>
      <c r="L583" s="45"/>
      <c r="M583" s="50">
        <v>4101.3</v>
      </c>
      <c r="N583" s="29"/>
      <c r="O583" s="29"/>
      <c r="P583" s="29"/>
      <c r="Q583" s="29"/>
      <c r="R583" s="29"/>
      <c r="S583" s="29"/>
      <c r="T583" s="29"/>
    </row>
    <row r="584" spans="2:20" ht="28.5" x14ac:dyDescent="0.4">
      <c r="B584" s="29"/>
      <c r="C584" s="30" t="s">
        <v>921</v>
      </c>
      <c r="D584" s="31" t="s">
        <v>922</v>
      </c>
      <c r="E584" s="31" t="s">
        <v>455</v>
      </c>
      <c r="F584" s="31">
        <v>98</v>
      </c>
      <c r="G584" s="31">
        <v>0</v>
      </c>
      <c r="H584" s="33">
        <v>1</v>
      </c>
      <c r="I584" s="33">
        <v>97</v>
      </c>
      <c r="J584" s="33">
        <v>1596</v>
      </c>
      <c r="K584" s="33">
        <v>154812</v>
      </c>
      <c r="L584" s="45"/>
      <c r="M584" s="50">
        <v>3658.62</v>
      </c>
      <c r="N584" s="29"/>
      <c r="O584" s="29"/>
      <c r="P584" s="29"/>
      <c r="Q584" s="29"/>
      <c r="R584" s="29"/>
      <c r="S584" s="29"/>
      <c r="T584" s="29"/>
    </row>
    <row r="585" spans="2:20" ht="28.5" x14ac:dyDescent="0.4">
      <c r="B585" s="29"/>
      <c r="C585" s="30" t="s">
        <v>923</v>
      </c>
      <c r="D585" s="31" t="s">
        <v>924</v>
      </c>
      <c r="E585" s="31" t="s">
        <v>455</v>
      </c>
      <c r="F585" s="31">
        <v>25</v>
      </c>
      <c r="G585" s="31">
        <v>0</v>
      </c>
      <c r="H585" s="33">
        <v>0</v>
      </c>
      <c r="I585" s="33">
        <v>25</v>
      </c>
      <c r="J585" s="33">
        <v>2560</v>
      </c>
      <c r="K585" s="33">
        <v>64000</v>
      </c>
      <c r="L585" s="45"/>
      <c r="M585" s="50">
        <v>1311</v>
      </c>
      <c r="N585" s="29"/>
      <c r="O585" s="29"/>
      <c r="P585" s="29"/>
      <c r="Q585" s="29"/>
      <c r="R585" s="29"/>
      <c r="S585" s="29"/>
      <c r="T585" s="29"/>
    </row>
    <row r="586" spans="2:20" ht="28.5" x14ac:dyDescent="0.4">
      <c r="B586" s="29"/>
      <c r="C586" s="30" t="s">
        <v>925</v>
      </c>
      <c r="D586" s="31" t="s">
        <v>926</v>
      </c>
      <c r="E586" s="31" t="s">
        <v>26</v>
      </c>
      <c r="F586" s="31">
        <v>1153</v>
      </c>
      <c r="G586" s="31">
        <v>0</v>
      </c>
      <c r="H586" s="33">
        <v>15</v>
      </c>
      <c r="I586" s="33">
        <v>1138</v>
      </c>
      <c r="J586" s="33">
        <v>3.15</v>
      </c>
      <c r="K586" s="33">
        <v>3584.7</v>
      </c>
      <c r="L586" s="45"/>
      <c r="M586" s="50">
        <v>15148.500000000002</v>
      </c>
      <c r="N586" s="29"/>
      <c r="O586" s="29"/>
      <c r="P586" s="29"/>
      <c r="Q586" s="29"/>
      <c r="R586" s="29"/>
      <c r="S586" s="29"/>
      <c r="T586" s="29"/>
    </row>
    <row r="587" spans="2:20" ht="28.5" x14ac:dyDescent="0.4">
      <c r="B587" s="29"/>
      <c r="C587" s="30" t="s">
        <v>927</v>
      </c>
      <c r="D587" s="31" t="s">
        <v>928</v>
      </c>
      <c r="E587" s="31" t="s">
        <v>455</v>
      </c>
      <c r="F587" s="31">
        <v>6</v>
      </c>
      <c r="G587" s="31">
        <v>0</v>
      </c>
      <c r="H587" s="33">
        <v>0</v>
      </c>
      <c r="I587" s="33">
        <v>6</v>
      </c>
      <c r="J587" s="33">
        <v>609.77</v>
      </c>
      <c r="K587" s="33">
        <v>3658.62</v>
      </c>
      <c r="L587" s="45"/>
      <c r="M587" s="50">
        <v>21510.870000000003</v>
      </c>
      <c r="N587" s="29"/>
      <c r="O587" s="29"/>
      <c r="P587" s="29"/>
      <c r="Q587" s="29"/>
      <c r="R587" s="29"/>
      <c r="S587" s="29"/>
      <c r="T587" s="29"/>
    </row>
    <row r="588" spans="2:20" ht="28.5" x14ac:dyDescent="0.4">
      <c r="B588" s="29"/>
      <c r="C588" s="30" t="s">
        <v>929</v>
      </c>
      <c r="D588" s="31" t="s">
        <v>930</v>
      </c>
      <c r="E588" s="31" t="s">
        <v>931</v>
      </c>
      <c r="F588" s="31">
        <v>3.8</v>
      </c>
      <c r="G588" s="31">
        <v>0</v>
      </c>
      <c r="H588" s="33">
        <v>0</v>
      </c>
      <c r="I588" s="33">
        <v>3.8</v>
      </c>
      <c r="J588" s="33">
        <v>345</v>
      </c>
      <c r="K588" s="33">
        <v>1311</v>
      </c>
      <c r="L588" s="45"/>
      <c r="M588" s="50">
        <v>0</v>
      </c>
      <c r="N588" s="29"/>
      <c r="O588" s="29"/>
      <c r="P588" s="29"/>
      <c r="Q588" s="29"/>
      <c r="R588" s="29"/>
      <c r="S588" s="29"/>
      <c r="T588" s="29"/>
    </row>
    <row r="589" spans="2:20" ht="28.5" x14ac:dyDescent="0.4">
      <c r="B589" s="29"/>
      <c r="C589" s="30" t="s">
        <v>932</v>
      </c>
      <c r="D589" s="31" t="s">
        <v>933</v>
      </c>
      <c r="E589" s="31" t="s">
        <v>934</v>
      </c>
      <c r="F589" s="31">
        <v>35</v>
      </c>
      <c r="G589" s="31">
        <v>0</v>
      </c>
      <c r="H589" s="33">
        <v>2</v>
      </c>
      <c r="I589" s="33">
        <v>33</v>
      </c>
      <c r="J589" s="33">
        <v>302.97000000000003</v>
      </c>
      <c r="K589" s="33">
        <v>9998.01</v>
      </c>
      <c r="L589" s="45"/>
      <c r="M589" s="50">
        <v>2886.12</v>
      </c>
      <c r="N589" s="29"/>
      <c r="O589" s="29"/>
      <c r="P589" s="29"/>
      <c r="Q589" s="29"/>
      <c r="R589" s="29"/>
      <c r="S589" s="29"/>
      <c r="T589" s="29"/>
    </row>
    <row r="590" spans="2:20" ht="28.5" x14ac:dyDescent="0.4">
      <c r="B590" s="29"/>
      <c r="C590" s="30" t="s">
        <v>935</v>
      </c>
      <c r="D590" s="31" t="s">
        <v>936</v>
      </c>
      <c r="E590" s="31" t="s">
        <v>934</v>
      </c>
      <c r="F590" s="31">
        <v>65</v>
      </c>
      <c r="G590" s="31">
        <v>0</v>
      </c>
      <c r="H590" s="33">
        <v>1</v>
      </c>
      <c r="I590" s="33">
        <v>64</v>
      </c>
      <c r="J590" s="33">
        <v>302.97000000000003</v>
      </c>
      <c r="K590" s="33">
        <v>19390.080000000002</v>
      </c>
      <c r="L590" s="45"/>
      <c r="M590" s="50">
        <v>0</v>
      </c>
      <c r="N590" s="29"/>
      <c r="O590" s="29"/>
      <c r="P590" s="29"/>
      <c r="Q590" s="29"/>
      <c r="R590" s="29"/>
      <c r="S590" s="29"/>
      <c r="T590" s="29"/>
    </row>
    <row r="591" spans="2:20" ht="28.5" x14ac:dyDescent="0.4">
      <c r="B591" s="29"/>
      <c r="C591" s="30" t="s">
        <v>937</v>
      </c>
      <c r="D591" s="31" t="s">
        <v>938</v>
      </c>
      <c r="E591" s="31" t="s">
        <v>455</v>
      </c>
      <c r="F591" s="31">
        <v>25</v>
      </c>
      <c r="G591" s="31">
        <v>0</v>
      </c>
      <c r="H591" s="33">
        <v>0</v>
      </c>
      <c r="I591" s="33">
        <v>25</v>
      </c>
      <c r="J591" s="33">
        <v>0</v>
      </c>
      <c r="K591" s="33">
        <v>0</v>
      </c>
      <c r="L591" s="45"/>
      <c r="M591" s="50">
        <v>27257.8</v>
      </c>
      <c r="N591" s="29"/>
      <c r="O591" s="29"/>
      <c r="P591" s="29"/>
      <c r="Q591" s="29"/>
      <c r="R591" s="29"/>
      <c r="S591" s="29"/>
      <c r="T591" s="29"/>
    </row>
    <row r="592" spans="2:20" ht="28.5" x14ac:dyDescent="0.4">
      <c r="B592" s="29"/>
      <c r="C592" s="30" t="s">
        <v>939</v>
      </c>
      <c r="D592" s="31" t="s">
        <v>940</v>
      </c>
      <c r="E592" s="31" t="s">
        <v>455</v>
      </c>
      <c r="F592" s="31">
        <v>19</v>
      </c>
      <c r="G592" s="31">
        <v>0</v>
      </c>
      <c r="H592" s="33">
        <v>4</v>
      </c>
      <c r="I592" s="33">
        <v>15</v>
      </c>
      <c r="J592" s="33">
        <v>320.68</v>
      </c>
      <c r="K592" s="33">
        <v>4810.2</v>
      </c>
      <c r="L592" s="45"/>
      <c r="M592" s="50">
        <v>3322</v>
      </c>
      <c r="N592" s="29"/>
      <c r="O592" s="29"/>
      <c r="P592" s="29"/>
      <c r="Q592" s="29"/>
      <c r="R592" s="29"/>
      <c r="S592" s="29"/>
      <c r="T592" s="29"/>
    </row>
    <row r="593" spans="2:20" ht="28.5" x14ac:dyDescent="0.4">
      <c r="B593" s="29"/>
      <c r="C593" s="30" t="s">
        <v>941</v>
      </c>
      <c r="D593" s="31" t="s">
        <v>942</v>
      </c>
      <c r="E593" s="31" t="s">
        <v>455</v>
      </c>
      <c r="F593" s="31">
        <v>2</v>
      </c>
      <c r="G593" s="31">
        <v>0</v>
      </c>
      <c r="H593" s="33">
        <v>0</v>
      </c>
      <c r="I593" s="33">
        <v>2</v>
      </c>
      <c r="J593" s="33">
        <v>302</v>
      </c>
      <c r="K593" s="33">
        <v>604</v>
      </c>
      <c r="L593" s="45"/>
      <c r="M593" s="50">
        <v>7852</v>
      </c>
      <c r="N593" s="29"/>
      <c r="O593" s="29"/>
      <c r="P593" s="29"/>
      <c r="Q593" s="29"/>
      <c r="R593" s="29"/>
      <c r="S593" s="29"/>
      <c r="T593" s="29"/>
    </row>
    <row r="594" spans="2:20" ht="28.5" x14ac:dyDescent="0.4">
      <c r="B594" s="29"/>
      <c r="C594" s="30" t="s">
        <v>943</v>
      </c>
      <c r="D594" s="31" t="s">
        <v>944</v>
      </c>
      <c r="E594" s="31" t="s">
        <v>455</v>
      </c>
      <c r="F594" s="31">
        <v>115</v>
      </c>
      <c r="G594" s="31">
        <v>0</v>
      </c>
      <c r="H594" s="33">
        <v>4</v>
      </c>
      <c r="I594" s="33">
        <v>111</v>
      </c>
      <c r="J594" s="33">
        <v>320.68</v>
      </c>
      <c r="K594" s="33">
        <v>35595.480000000003</v>
      </c>
      <c r="L594" s="45"/>
      <c r="M594" s="50">
        <v>11223.800000000001</v>
      </c>
      <c r="N594" s="29"/>
      <c r="O594" s="29"/>
      <c r="P594" s="29"/>
      <c r="Q594" s="29"/>
      <c r="R594" s="29"/>
      <c r="S594" s="29"/>
      <c r="T594" s="29"/>
    </row>
    <row r="595" spans="2:20" ht="28.5" x14ac:dyDescent="0.4">
      <c r="B595" s="29"/>
      <c r="C595" s="30" t="s">
        <v>945</v>
      </c>
      <c r="D595" s="31" t="s">
        <v>946</v>
      </c>
      <c r="E595" s="31" t="s">
        <v>455</v>
      </c>
      <c r="F595" s="31">
        <v>11</v>
      </c>
      <c r="G595" s="31">
        <v>0</v>
      </c>
      <c r="H595" s="33">
        <v>0</v>
      </c>
      <c r="I595" s="33">
        <v>11</v>
      </c>
      <c r="J595" s="33">
        <v>302</v>
      </c>
      <c r="K595" s="33">
        <v>3322</v>
      </c>
      <c r="L595" s="45"/>
      <c r="M595" s="50">
        <v>906</v>
      </c>
      <c r="N595" s="29"/>
      <c r="O595" s="29"/>
      <c r="P595" s="29"/>
      <c r="Q595" s="29"/>
      <c r="R595" s="29"/>
      <c r="S595" s="29"/>
      <c r="T595" s="29"/>
    </row>
    <row r="596" spans="2:20" ht="28.5" x14ac:dyDescent="0.4">
      <c r="B596" s="29"/>
      <c r="C596" s="30" t="s">
        <v>947</v>
      </c>
      <c r="D596" s="31" t="s">
        <v>948</v>
      </c>
      <c r="E596" s="31" t="s">
        <v>455</v>
      </c>
      <c r="F596" s="31">
        <v>28</v>
      </c>
      <c r="G596" s="31">
        <v>0</v>
      </c>
      <c r="H596" s="33">
        <v>0</v>
      </c>
      <c r="I596" s="33">
        <v>28</v>
      </c>
      <c r="J596" s="33">
        <v>302</v>
      </c>
      <c r="K596" s="33">
        <v>8456</v>
      </c>
      <c r="L596" s="45"/>
      <c r="M596" s="50">
        <v>14798</v>
      </c>
      <c r="N596" s="29"/>
      <c r="O596" s="29"/>
      <c r="P596" s="29"/>
      <c r="Q596" s="29"/>
      <c r="R596" s="29"/>
      <c r="S596" s="29"/>
      <c r="T596" s="29"/>
    </row>
    <row r="597" spans="2:20" ht="28.5" x14ac:dyDescent="0.4">
      <c r="B597" s="29"/>
      <c r="C597" s="30" t="s">
        <v>949</v>
      </c>
      <c r="D597" s="31" t="s">
        <v>950</v>
      </c>
      <c r="E597" s="31" t="s">
        <v>455</v>
      </c>
      <c r="F597" s="31">
        <v>67</v>
      </c>
      <c r="G597" s="31">
        <v>0</v>
      </c>
      <c r="H597" s="33">
        <v>1</v>
      </c>
      <c r="I597" s="33">
        <v>66</v>
      </c>
      <c r="J597" s="33">
        <v>320.68</v>
      </c>
      <c r="K597" s="33">
        <v>21164.880000000001</v>
      </c>
      <c r="L597" s="45"/>
      <c r="M597" s="50">
        <v>9060</v>
      </c>
      <c r="N597" s="29"/>
      <c r="O597" s="29"/>
      <c r="P597" s="29"/>
      <c r="Q597" s="29"/>
      <c r="R597" s="29"/>
      <c r="S597" s="29"/>
      <c r="T597" s="29"/>
    </row>
    <row r="598" spans="2:20" ht="28.5" x14ac:dyDescent="0.4">
      <c r="B598" s="29"/>
      <c r="C598" s="30" t="s">
        <v>951</v>
      </c>
      <c r="D598" s="31" t="s">
        <v>952</v>
      </c>
      <c r="E598" s="31" t="s">
        <v>455</v>
      </c>
      <c r="F598" s="31">
        <v>3</v>
      </c>
      <c r="G598" s="31">
        <v>0</v>
      </c>
      <c r="H598" s="33">
        <v>0</v>
      </c>
      <c r="I598" s="33">
        <v>3</v>
      </c>
      <c r="J598" s="33">
        <v>302</v>
      </c>
      <c r="K598" s="33">
        <v>906</v>
      </c>
      <c r="L598" s="45"/>
      <c r="M598" s="50">
        <v>4983</v>
      </c>
      <c r="N598" s="29"/>
      <c r="O598" s="29"/>
      <c r="P598" s="29"/>
      <c r="Q598" s="29"/>
      <c r="R598" s="29"/>
      <c r="S598" s="29"/>
      <c r="T598" s="29"/>
    </row>
    <row r="599" spans="2:20" ht="28.5" x14ac:dyDescent="0.4">
      <c r="B599" s="29"/>
      <c r="C599" s="30" t="s">
        <v>953</v>
      </c>
      <c r="D599" s="31" t="s">
        <v>954</v>
      </c>
      <c r="E599" s="31" t="s">
        <v>455</v>
      </c>
      <c r="F599" s="31">
        <v>48</v>
      </c>
      <c r="G599" s="31">
        <v>0</v>
      </c>
      <c r="H599" s="33">
        <v>1</v>
      </c>
      <c r="I599" s="33">
        <v>47</v>
      </c>
      <c r="J599" s="33">
        <v>302</v>
      </c>
      <c r="K599" s="33">
        <v>14194</v>
      </c>
      <c r="L599" s="45"/>
      <c r="M599" s="50">
        <v>3624</v>
      </c>
      <c r="N599" s="29"/>
      <c r="O599" s="29"/>
      <c r="P599" s="29"/>
      <c r="Q599" s="29"/>
      <c r="R599" s="29"/>
      <c r="S599" s="29"/>
      <c r="T599" s="29"/>
    </row>
    <row r="600" spans="2:20" ht="28.5" x14ac:dyDescent="0.4">
      <c r="B600" s="29"/>
      <c r="C600" s="30" t="s">
        <v>955</v>
      </c>
      <c r="D600" s="31" t="s">
        <v>956</v>
      </c>
      <c r="E600" s="31" t="s">
        <v>455</v>
      </c>
      <c r="F600" s="31">
        <v>29</v>
      </c>
      <c r="G600" s="31">
        <v>0</v>
      </c>
      <c r="H600" s="33">
        <v>0</v>
      </c>
      <c r="I600" s="33">
        <v>29</v>
      </c>
      <c r="J600" s="33">
        <v>302</v>
      </c>
      <c r="K600" s="33">
        <v>8758</v>
      </c>
      <c r="L600" s="45"/>
      <c r="M600" s="50">
        <v>906</v>
      </c>
      <c r="N600" s="29"/>
      <c r="O600" s="29"/>
      <c r="P600" s="29"/>
      <c r="Q600" s="29"/>
      <c r="R600" s="29"/>
      <c r="S600" s="29"/>
      <c r="T600" s="29"/>
    </row>
    <row r="601" spans="2:20" ht="28.5" x14ac:dyDescent="0.4">
      <c r="B601" s="29"/>
      <c r="C601" s="30" t="s">
        <v>957</v>
      </c>
      <c r="D601" s="31" t="s">
        <v>958</v>
      </c>
      <c r="E601" s="31" t="s">
        <v>455</v>
      </c>
      <c r="F601" s="31">
        <v>29.5</v>
      </c>
      <c r="G601" s="31">
        <v>0</v>
      </c>
      <c r="H601" s="33">
        <v>0</v>
      </c>
      <c r="I601" s="33">
        <v>29.5</v>
      </c>
      <c r="J601" s="33">
        <v>302</v>
      </c>
      <c r="K601" s="33">
        <v>8909</v>
      </c>
      <c r="L601" s="45"/>
      <c r="M601" s="50">
        <v>1208</v>
      </c>
      <c r="N601" s="29"/>
      <c r="O601" s="29"/>
      <c r="P601" s="29"/>
      <c r="Q601" s="29"/>
      <c r="R601" s="29"/>
      <c r="S601" s="29"/>
      <c r="T601" s="29"/>
    </row>
    <row r="602" spans="2:20" ht="28.5" x14ac:dyDescent="0.4">
      <c r="B602" s="29"/>
      <c r="C602" s="30" t="s">
        <v>959</v>
      </c>
      <c r="D602" s="31" t="s">
        <v>960</v>
      </c>
      <c r="E602" s="31" t="s">
        <v>455</v>
      </c>
      <c r="F602" s="31">
        <v>12</v>
      </c>
      <c r="G602" s="31">
        <v>0</v>
      </c>
      <c r="H602" s="33">
        <v>0</v>
      </c>
      <c r="I602" s="33">
        <v>12</v>
      </c>
      <c r="J602" s="33">
        <v>302</v>
      </c>
      <c r="K602" s="33">
        <v>3624</v>
      </c>
      <c r="L602" s="45"/>
      <c r="M602" s="50">
        <v>1709.32</v>
      </c>
      <c r="N602" s="29"/>
      <c r="O602" s="29"/>
      <c r="P602" s="29"/>
      <c r="Q602" s="29"/>
      <c r="R602" s="29"/>
      <c r="S602" s="29"/>
      <c r="T602" s="29"/>
    </row>
    <row r="603" spans="2:20" ht="28.5" x14ac:dyDescent="0.4">
      <c r="B603" s="29"/>
      <c r="C603" s="30" t="s">
        <v>961</v>
      </c>
      <c r="D603" s="31" t="s">
        <v>962</v>
      </c>
      <c r="E603" s="31" t="s">
        <v>455</v>
      </c>
      <c r="F603" s="31">
        <v>9</v>
      </c>
      <c r="G603" s="31">
        <v>0</v>
      </c>
      <c r="H603" s="33">
        <v>0</v>
      </c>
      <c r="I603" s="33">
        <v>9</v>
      </c>
      <c r="J603" s="33">
        <v>302</v>
      </c>
      <c r="K603" s="33">
        <v>2718</v>
      </c>
      <c r="L603" s="45"/>
      <c r="M603" s="50">
        <v>3219.32</v>
      </c>
      <c r="N603" s="29"/>
      <c r="O603" s="29"/>
      <c r="P603" s="29"/>
      <c r="Q603" s="29"/>
      <c r="R603" s="29"/>
      <c r="S603" s="29"/>
      <c r="T603" s="29"/>
    </row>
    <row r="604" spans="2:20" ht="28.5" x14ac:dyDescent="0.4">
      <c r="B604" s="29"/>
      <c r="C604" s="30" t="s">
        <v>963</v>
      </c>
      <c r="D604" s="31" t="s">
        <v>964</v>
      </c>
      <c r="E604" s="31" t="s">
        <v>455</v>
      </c>
      <c r="F604" s="31">
        <v>4</v>
      </c>
      <c r="G604" s="31">
        <v>0</v>
      </c>
      <c r="H604" s="33">
        <v>0</v>
      </c>
      <c r="I604" s="33">
        <v>4</v>
      </c>
      <c r="J604" s="33">
        <v>302</v>
      </c>
      <c r="K604" s="33">
        <v>1208</v>
      </c>
      <c r="L604" s="45"/>
      <c r="M604" s="50">
        <v>2416</v>
      </c>
      <c r="N604" s="29"/>
      <c r="O604" s="29"/>
      <c r="P604" s="29"/>
      <c r="Q604" s="29"/>
      <c r="R604" s="29"/>
      <c r="S604" s="29"/>
      <c r="T604" s="29"/>
    </row>
    <row r="605" spans="2:20" ht="28.5" x14ac:dyDescent="0.4">
      <c r="B605" s="29"/>
      <c r="C605" s="30" t="s">
        <v>965</v>
      </c>
      <c r="D605" s="31" t="s">
        <v>966</v>
      </c>
      <c r="E605" s="31" t="s">
        <v>455</v>
      </c>
      <c r="F605" s="31">
        <v>5.66</v>
      </c>
      <c r="G605" s="31">
        <v>0</v>
      </c>
      <c r="H605" s="33">
        <v>0</v>
      </c>
      <c r="I605" s="33">
        <v>5.66</v>
      </c>
      <c r="J605" s="33">
        <v>302</v>
      </c>
      <c r="K605" s="33">
        <v>1709.32</v>
      </c>
      <c r="L605" s="45"/>
      <c r="M605" s="50">
        <v>7550</v>
      </c>
      <c r="N605" s="29"/>
      <c r="O605" s="29"/>
      <c r="P605" s="29"/>
      <c r="Q605" s="29"/>
      <c r="R605" s="29"/>
      <c r="S605" s="29"/>
      <c r="T605" s="29"/>
    </row>
    <row r="606" spans="2:20" ht="28.5" x14ac:dyDescent="0.4">
      <c r="B606" s="29"/>
      <c r="C606" s="30" t="s">
        <v>967</v>
      </c>
      <c r="D606" s="31" t="s">
        <v>968</v>
      </c>
      <c r="E606" s="31" t="s">
        <v>455</v>
      </c>
      <c r="F606" s="31">
        <v>10.66</v>
      </c>
      <c r="G606" s="31">
        <v>0</v>
      </c>
      <c r="H606" s="33">
        <v>0</v>
      </c>
      <c r="I606" s="33">
        <v>10.66</v>
      </c>
      <c r="J606" s="33">
        <v>302</v>
      </c>
      <c r="K606" s="33">
        <v>3219.32</v>
      </c>
      <c r="L606" s="45"/>
      <c r="M606" s="50">
        <v>0</v>
      </c>
      <c r="N606" s="29"/>
      <c r="O606" s="29"/>
      <c r="P606" s="29"/>
      <c r="Q606" s="29"/>
      <c r="R606" s="29"/>
      <c r="S606" s="29"/>
      <c r="T606" s="29"/>
    </row>
    <row r="607" spans="2:20" ht="28.5" x14ac:dyDescent="0.4">
      <c r="B607" s="29"/>
      <c r="C607" s="30" t="s">
        <v>969</v>
      </c>
      <c r="D607" s="31" t="s">
        <v>970</v>
      </c>
      <c r="E607" s="31" t="s">
        <v>455</v>
      </c>
      <c r="F607" s="31">
        <v>8</v>
      </c>
      <c r="G607" s="31">
        <v>0</v>
      </c>
      <c r="H607" s="33">
        <v>0</v>
      </c>
      <c r="I607" s="33">
        <v>8</v>
      </c>
      <c r="J607" s="33">
        <v>302</v>
      </c>
      <c r="K607" s="33">
        <v>2416</v>
      </c>
      <c r="L607" s="45"/>
      <c r="M607" s="50">
        <v>906</v>
      </c>
      <c r="N607" s="29"/>
      <c r="O607" s="29"/>
      <c r="P607" s="29"/>
      <c r="Q607" s="29"/>
      <c r="R607" s="29"/>
      <c r="S607" s="29"/>
      <c r="T607" s="29"/>
    </row>
    <row r="608" spans="2:20" ht="28.5" x14ac:dyDescent="0.4">
      <c r="B608" s="29"/>
      <c r="C608" s="30" t="s">
        <v>971</v>
      </c>
      <c r="D608" s="31" t="s">
        <v>972</v>
      </c>
      <c r="E608" s="31" t="s">
        <v>455</v>
      </c>
      <c r="F608" s="31">
        <v>25</v>
      </c>
      <c r="G608" s="31">
        <v>0</v>
      </c>
      <c r="H608" s="33">
        <v>0</v>
      </c>
      <c r="I608" s="33">
        <v>25</v>
      </c>
      <c r="J608" s="33">
        <v>302</v>
      </c>
      <c r="K608" s="33">
        <v>7550</v>
      </c>
      <c r="L608" s="45"/>
      <c r="M608" s="50">
        <v>9580.7999999999993</v>
      </c>
      <c r="N608" s="29"/>
      <c r="O608" s="29"/>
      <c r="P608" s="29"/>
      <c r="Q608" s="29"/>
      <c r="R608" s="29"/>
      <c r="S608" s="29"/>
      <c r="T608" s="29"/>
    </row>
    <row r="609" spans="2:20" ht="28.5" x14ac:dyDescent="0.4">
      <c r="B609" s="29"/>
      <c r="C609" s="30" t="s">
        <v>973</v>
      </c>
      <c r="D609" s="31" t="s">
        <v>974</v>
      </c>
      <c r="E609" s="31" t="s">
        <v>455</v>
      </c>
      <c r="F609" s="31">
        <v>14</v>
      </c>
      <c r="G609" s="31">
        <v>0</v>
      </c>
      <c r="H609" s="33">
        <v>0</v>
      </c>
      <c r="I609" s="33">
        <v>14</v>
      </c>
      <c r="J609" s="33">
        <v>0</v>
      </c>
      <c r="K609" s="33">
        <v>0</v>
      </c>
      <c r="L609" s="45"/>
      <c r="M609" s="50">
        <v>2707.165</v>
      </c>
      <c r="N609" s="29"/>
      <c r="O609" s="29"/>
      <c r="P609" s="29"/>
      <c r="Q609" s="29"/>
      <c r="R609" s="29"/>
      <c r="S609" s="29"/>
      <c r="T609" s="29"/>
    </row>
    <row r="610" spans="2:20" ht="28.5" x14ac:dyDescent="0.4">
      <c r="B610" s="29"/>
      <c r="C610" s="30" t="s">
        <v>975</v>
      </c>
      <c r="D610" s="31" t="s">
        <v>976</v>
      </c>
      <c r="E610" s="31" t="s">
        <v>455</v>
      </c>
      <c r="F610" s="31">
        <v>3</v>
      </c>
      <c r="G610" s="31">
        <v>0</v>
      </c>
      <c r="H610" s="33">
        <v>0</v>
      </c>
      <c r="I610" s="33">
        <v>3</v>
      </c>
      <c r="J610" s="33">
        <v>302</v>
      </c>
      <c r="K610" s="33">
        <v>906</v>
      </c>
      <c r="L610" s="45"/>
      <c r="M610" s="50">
        <v>2439.6334000000002</v>
      </c>
      <c r="N610" s="29"/>
      <c r="O610" s="29"/>
      <c r="P610" s="29"/>
      <c r="Q610" s="29"/>
      <c r="R610" s="29"/>
      <c r="S610" s="29"/>
      <c r="T610" s="29"/>
    </row>
    <row r="611" spans="2:20" ht="28.5" x14ac:dyDescent="0.4">
      <c r="B611" s="29"/>
      <c r="C611" s="30" t="s">
        <v>977</v>
      </c>
      <c r="D611" s="31" t="s">
        <v>978</v>
      </c>
      <c r="E611" s="31" t="s">
        <v>455</v>
      </c>
      <c r="F611" s="31">
        <v>23</v>
      </c>
      <c r="G611" s="31">
        <v>0</v>
      </c>
      <c r="H611" s="33">
        <v>0</v>
      </c>
      <c r="I611" s="33">
        <v>23</v>
      </c>
      <c r="J611" s="33">
        <v>399.2</v>
      </c>
      <c r="K611" s="33">
        <v>9181.6</v>
      </c>
      <c r="L611" s="45"/>
      <c r="M611" s="50">
        <v>210.20340000000002</v>
      </c>
      <c r="N611" s="29"/>
      <c r="O611" s="29"/>
      <c r="P611" s="29"/>
      <c r="Q611" s="29"/>
      <c r="R611" s="29"/>
      <c r="S611" s="29"/>
      <c r="T611" s="29"/>
    </row>
    <row r="612" spans="2:20" ht="28.5" x14ac:dyDescent="0.4">
      <c r="B612" s="29"/>
      <c r="C612" s="30" t="s">
        <v>979</v>
      </c>
      <c r="D612" s="31" t="s">
        <v>980</v>
      </c>
      <c r="E612" s="31" t="s">
        <v>455</v>
      </c>
      <c r="F612" s="31">
        <v>8.5</v>
      </c>
      <c r="G612" s="31">
        <v>0</v>
      </c>
      <c r="H612" s="33">
        <v>0</v>
      </c>
      <c r="I612" s="33">
        <v>8.5</v>
      </c>
      <c r="J612" s="33">
        <v>318.49</v>
      </c>
      <c r="K612" s="33">
        <v>2707.165</v>
      </c>
      <c r="L612" s="45"/>
      <c r="M612" s="50">
        <v>3713.5934000000002</v>
      </c>
      <c r="N612" s="29"/>
      <c r="O612" s="29"/>
      <c r="P612" s="29"/>
      <c r="Q612" s="29"/>
      <c r="R612" s="29"/>
      <c r="S612" s="29"/>
      <c r="T612" s="29"/>
    </row>
    <row r="613" spans="2:20" ht="28.5" x14ac:dyDescent="0.4">
      <c r="B613" s="29"/>
      <c r="C613" s="30" t="s">
        <v>981</v>
      </c>
      <c r="D613" s="31" t="s">
        <v>982</v>
      </c>
      <c r="E613" s="31" t="s">
        <v>455</v>
      </c>
      <c r="F613" s="31">
        <v>7.66</v>
      </c>
      <c r="G613" s="31">
        <v>0</v>
      </c>
      <c r="H613" s="33">
        <v>0</v>
      </c>
      <c r="I613" s="33">
        <v>7.66</v>
      </c>
      <c r="J613" s="33">
        <v>318.49</v>
      </c>
      <c r="K613" s="33">
        <v>2439.6334000000002</v>
      </c>
      <c r="L613" s="45"/>
      <c r="M613" s="50">
        <v>4810.2</v>
      </c>
      <c r="N613" s="29"/>
      <c r="O613" s="29"/>
      <c r="P613" s="29"/>
      <c r="Q613" s="29"/>
      <c r="R613" s="29"/>
      <c r="S613" s="29"/>
      <c r="T613" s="29"/>
    </row>
    <row r="614" spans="2:20" ht="28.5" x14ac:dyDescent="0.4">
      <c r="B614" s="29"/>
      <c r="C614" s="30" t="s">
        <v>983</v>
      </c>
      <c r="D614" s="31" t="s">
        <v>984</v>
      </c>
      <c r="E614" s="31" t="s">
        <v>455</v>
      </c>
      <c r="F614" s="31">
        <v>0.66</v>
      </c>
      <c r="G614" s="31">
        <v>0</v>
      </c>
      <c r="H614" s="33">
        <v>0</v>
      </c>
      <c r="I614" s="33">
        <v>0.66</v>
      </c>
      <c r="J614" s="33">
        <v>318.49</v>
      </c>
      <c r="K614" s="33">
        <v>210.20340000000002</v>
      </c>
      <c r="L614" s="45"/>
      <c r="M614" s="50">
        <v>45216</v>
      </c>
      <c r="N614" s="29"/>
      <c r="O614" s="29"/>
      <c r="P614" s="29"/>
      <c r="Q614" s="29"/>
      <c r="R614" s="29"/>
      <c r="S614" s="29"/>
      <c r="T614" s="29"/>
    </row>
    <row r="615" spans="2:20" ht="28.5" x14ac:dyDescent="0.4">
      <c r="B615" s="29"/>
      <c r="C615" s="30" t="s">
        <v>985</v>
      </c>
      <c r="D615" s="31" t="s">
        <v>986</v>
      </c>
      <c r="E615" s="31" t="s">
        <v>455</v>
      </c>
      <c r="F615" s="31">
        <v>11.66</v>
      </c>
      <c r="G615" s="31">
        <v>0</v>
      </c>
      <c r="H615" s="33">
        <v>0</v>
      </c>
      <c r="I615" s="33">
        <v>11.66</v>
      </c>
      <c r="J615" s="33">
        <v>318.49</v>
      </c>
      <c r="K615" s="33">
        <v>3713.5934000000002</v>
      </c>
      <c r="L615" s="45"/>
      <c r="M615" s="50">
        <v>95702.58</v>
      </c>
      <c r="N615" s="29"/>
      <c r="O615" s="29"/>
      <c r="P615" s="29"/>
      <c r="Q615" s="29"/>
      <c r="R615" s="29"/>
      <c r="S615" s="29"/>
      <c r="T615" s="29"/>
    </row>
    <row r="616" spans="2:20" ht="28.5" x14ac:dyDescent="0.4">
      <c r="B616" s="29"/>
      <c r="C616" s="30" t="s">
        <v>987</v>
      </c>
      <c r="D616" s="31" t="s">
        <v>988</v>
      </c>
      <c r="E616" s="31" t="s">
        <v>455</v>
      </c>
      <c r="F616" s="31">
        <v>15</v>
      </c>
      <c r="G616" s="31">
        <v>0</v>
      </c>
      <c r="H616" s="33">
        <v>0</v>
      </c>
      <c r="I616" s="33">
        <v>15</v>
      </c>
      <c r="J616" s="33">
        <v>320.68</v>
      </c>
      <c r="K616" s="33">
        <v>4810.2</v>
      </c>
      <c r="L616" s="45"/>
      <c r="M616" s="50">
        <v>3378.34</v>
      </c>
      <c r="N616" s="29"/>
      <c r="O616" s="29"/>
      <c r="P616" s="29"/>
      <c r="Q616" s="29"/>
      <c r="R616" s="29"/>
      <c r="S616" s="29"/>
      <c r="T616" s="29"/>
    </row>
    <row r="617" spans="2:20" ht="28.5" x14ac:dyDescent="0.4">
      <c r="B617" s="29"/>
      <c r="C617" s="30" t="s">
        <v>989</v>
      </c>
      <c r="D617" s="31" t="s">
        <v>990</v>
      </c>
      <c r="E617" s="31" t="s">
        <v>991</v>
      </c>
      <c r="F617" s="31">
        <v>28</v>
      </c>
      <c r="G617" s="31">
        <v>0</v>
      </c>
      <c r="H617" s="33">
        <v>4</v>
      </c>
      <c r="I617" s="33">
        <v>24</v>
      </c>
      <c r="J617" s="33">
        <v>5024</v>
      </c>
      <c r="K617" s="33">
        <v>120576</v>
      </c>
      <c r="L617" s="45"/>
      <c r="M617" s="50">
        <v>939.58</v>
      </c>
      <c r="N617" s="29"/>
      <c r="O617" s="29"/>
      <c r="P617" s="29"/>
      <c r="Q617" s="29"/>
      <c r="R617" s="29"/>
      <c r="S617" s="29"/>
      <c r="T617" s="29"/>
    </row>
    <row r="618" spans="2:20" ht="28.5" x14ac:dyDescent="0.4">
      <c r="B618" s="29"/>
      <c r="C618" s="30" t="s">
        <v>992</v>
      </c>
      <c r="D618" s="31" t="s">
        <v>993</v>
      </c>
      <c r="E618" s="31" t="s">
        <v>455</v>
      </c>
      <c r="F618" s="31">
        <v>31</v>
      </c>
      <c r="G618" s="31">
        <v>0</v>
      </c>
      <c r="H618" s="33">
        <v>0</v>
      </c>
      <c r="I618" s="33">
        <v>31</v>
      </c>
      <c r="J618" s="33">
        <v>3087.18</v>
      </c>
      <c r="K618" s="33">
        <v>95702.58</v>
      </c>
      <c r="L618" s="45"/>
      <c r="M618" s="50">
        <v>4191.95</v>
      </c>
      <c r="N618" s="29"/>
      <c r="O618" s="29"/>
      <c r="P618" s="29"/>
      <c r="Q618" s="29"/>
      <c r="R618" s="29"/>
      <c r="S618" s="29"/>
      <c r="T618" s="29"/>
    </row>
    <row r="619" spans="2:20" ht="28.5" x14ac:dyDescent="0.4">
      <c r="B619" s="29"/>
      <c r="C619" s="30" t="s">
        <v>994</v>
      </c>
      <c r="D619" s="31" t="s">
        <v>995</v>
      </c>
      <c r="E619" s="31" t="s">
        <v>455</v>
      </c>
      <c r="F619" s="31">
        <v>24</v>
      </c>
      <c r="G619" s="31">
        <v>0</v>
      </c>
      <c r="H619" s="33">
        <v>1</v>
      </c>
      <c r="I619" s="33">
        <v>23</v>
      </c>
      <c r="J619" s="33">
        <v>3378.34</v>
      </c>
      <c r="K619" s="33">
        <v>77701.820000000007</v>
      </c>
      <c r="L619" s="45"/>
      <c r="M619" s="50">
        <v>0</v>
      </c>
      <c r="N619" s="29"/>
      <c r="O619" s="29"/>
      <c r="P619" s="29"/>
      <c r="Q619" s="29"/>
      <c r="R619" s="29"/>
      <c r="S619" s="29"/>
      <c r="T619" s="29"/>
    </row>
    <row r="620" spans="2:20" ht="28.5" x14ac:dyDescent="0.4">
      <c r="B620" s="29"/>
      <c r="C620" s="30" t="s">
        <v>996</v>
      </c>
      <c r="D620" s="31" t="s">
        <v>997</v>
      </c>
      <c r="E620" s="31" t="s">
        <v>455</v>
      </c>
      <c r="F620" s="31">
        <v>0</v>
      </c>
      <c r="G620" s="31">
        <v>0</v>
      </c>
      <c r="H620" s="33">
        <v>0</v>
      </c>
      <c r="I620" s="33">
        <v>0</v>
      </c>
      <c r="J620" s="33">
        <v>939.58</v>
      </c>
      <c r="K620" s="33">
        <v>0</v>
      </c>
      <c r="L620" s="45"/>
      <c r="M620" s="50">
        <v>0</v>
      </c>
      <c r="N620" s="29"/>
      <c r="O620" s="29"/>
      <c r="P620" s="29"/>
      <c r="Q620" s="29"/>
      <c r="R620" s="29"/>
      <c r="S620" s="29"/>
      <c r="T620" s="29"/>
    </row>
    <row r="621" spans="2:20" ht="28.5" x14ac:dyDescent="0.4">
      <c r="B621" s="29"/>
      <c r="C621" s="30" t="s">
        <v>998</v>
      </c>
      <c r="D621" s="31" t="s">
        <v>999</v>
      </c>
      <c r="E621" s="31" t="s">
        <v>26</v>
      </c>
      <c r="F621" s="31">
        <v>2</v>
      </c>
      <c r="G621" s="31">
        <v>0</v>
      </c>
      <c r="H621" s="33">
        <v>0</v>
      </c>
      <c r="I621" s="33">
        <v>2</v>
      </c>
      <c r="J621" s="33">
        <v>598.85</v>
      </c>
      <c r="K621" s="33">
        <v>1197.7</v>
      </c>
      <c r="L621" s="45"/>
      <c r="M621" s="50">
        <v>495.6</v>
      </c>
      <c r="N621" s="29"/>
      <c r="O621" s="29"/>
      <c r="P621" s="29"/>
      <c r="Q621" s="29"/>
      <c r="R621" s="29"/>
      <c r="S621" s="29"/>
      <c r="T621" s="29"/>
    </row>
    <row r="622" spans="2:20" ht="28.5" x14ac:dyDescent="0.4">
      <c r="B622" s="29"/>
      <c r="C622" s="30" t="s">
        <v>1000</v>
      </c>
      <c r="D622" s="31" t="s">
        <v>1001</v>
      </c>
      <c r="E622" s="31" t="s">
        <v>26</v>
      </c>
      <c r="F622" s="31">
        <v>0</v>
      </c>
      <c r="G622" s="31">
        <v>0</v>
      </c>
      <c r="H622" s="33">
        <v>0</v>
      </c>
      <c r="I622" s="33">
        <v>0</v>
      </c>
      <c r="J622" s="33">
        <v>442.5</v>
      </c>
      <c r="K622" s="33">
        <v>0</v>
      </c>
      <c r="L622" s="45"/>
      <c r="M622" s="50">
        <v>495.6</v>
      </c>
      <c r="N622" s="29"/>
      <c r="O622" s="29"/>
      <c r="P622" s="29"/>
      <c r="Q622" s="29"/>
      <c r="R622" s="29"/>
      <c r="S622" s="29"/>
      <c r="T622" s="29"/>
    </row>
    <row r="623" spans="2:20" ht="28.5" x14ac:dyDescent="0.4">
      <c r="B623" s="29"/>
      <c r="C623" s="30" t="s">
        <v>1002</v>
      </c>
      <c r="D623" s="31" t="s">
        <v>1003</v>
      </c>
      <c r="E623" s="31" t="s">
        <v>455</v>
      </c>
      <c r="F623" s="31">
        <v>0</v>
      </c>
      <c r="G623" s="31">
        <v>0</v>
      </c>
      <c r="H623" s="33">
        <v>0</v>
      </c>
      <c r="I623" s="33">
        <v>0</v>
      </c>
      <c r="J623" s="33">
        <v>0</v>
      </c>
      <c r="K623" s="33">
        <v>0</v>
      </c>
      <c r="L623" s="45"/>
      <c r="M623" s="50">
        <v>37524</v>
      </c>
      <c r="N623" s="29"/>
      <c r="O623" s="29"/>
      <c r="P623" s="29"/>
      <c r="Q623" s="29"/>
      <c r="R623" s="29"/>
      <c r="S623" s="29"/>
      <c r="T623" s="29"/>
    </row>
    <row r="624" spans="2:20" ht="28.5" x14ac:dyDescent="0.4">
      <c r="B624" s="29"/>
      <c r="C624" s="30" t="s">
        <v>1004</v>
      </c>
      <c r="D624" s="31" t="s">
        <v>1005</v>
      </c>
      <c r="E624" s="31" t="s">
        <v>26</v>
      </c>
      <c r="F624" s="31">
        <v>10</v>
      </c>
      <c r="G624" s="31">
        <v>0</v>
      </c>
      <c r="H624" s="33">
        <v>0</v>
      </c>
      <c r="I624" s="33">
        <v>10</v>
      </c>
      <c r="J624" s="33">
        <v>49.56</v>
      </c>
      <c r="K624" s="33">
        <v>495.6</v>
      </c>
      <c r="L624" s="45"/>
      <c r="M624" s="50">
        <v>0</v>
      </c>
      <c r="N624" s="29"/>
      <c r="O624" s="29"/>
      <c r="P624" s="29"/>
      <c r="Q624" s="29"/>
      <c r="R624" s="29"/>
      <c r="S624" s="29"/>
      <c r="T624" s="29"/>
    </row>
    <row r="625" spans="2:20" ht="28.5" x14ac:dyDescent="0.4">
      <c r="B625" s="29"/>
      <c r="C625" s="30" t="s">
        <v>1006</v>
      </c>
      <c r="D625" s="31" t="s">
        <v>1007</v>
      </c>
      <c r="E625" s="31" t="s">
        <v>26</v>
      </c>
      <c r="F625" s="31">
        <v>10</v>
      </c>
      <c r="G625" s="31">
        <v>0</v>
      </c>
      <c r="H625" s="33">
        <v>0</v>
      </c>
      <c r="I625" s="33">
        <v>10</v>
      </c>
      <c r="J625" s="33">
        <v>49.56</v>
      </c>
      <c r="K625" s="33">
        <v>495.6</v>
      </c>
      <c r="L625" s="45"/>
      <c r="M625" s="50">
        <v>128400</v>
      </c>
      <c r="N625" s="29"/>
      <c r="O625" s="29"/>
      <c r="P625" s="29"/>
      <c r="Q625" s="29"/>
      <c r="R625" s="29"/>
      <c r="S625" s="29"/>
      <c r="T625" s="29"/>
    </row>
    <row r="626" spans="2:20" ht="28.5" x14ac:dyDescent="0.4">
      <c r="B626" s="29"/>
      <c r="C626" s="30" t="s">
        <v>1008</v>
      </c>
      <c r="D626" s="31" t="s">
        <v>1009</v>
      </c>
      <c r="E626" s="31" t="s">
        <v>26</v>
      </c>
      <c r="F626" s="31">
        <v>309</v>
      </c>
      <c r="G626" s="31">
        <v>0</v>
      </c>
      <c r="H626" s="33">
        <v>3</v>
      </c>
      <c r="I626" s="33">
        <v>306</v>
      </c>
      <c r="J626" s="33">
        <v>118</v>
      </c>
      <c r="K626" s="33">
        <v>36108</v>
      </c>
      <c r="L626" s="45"/>
      <c r="M626" s="50">
        <v>36420</v>
      </c>
      <c r="N626" s="29"/>
      <c r="O626" s="29"/>
      <c r="P626" s="29"/>
      <c r="Q626" s="29"/>
      <c r="R626" s="29"/>
      <c r="S626" s="29"/>
      <c r="T626" s="29"/>
    </row>
    <row r="627" spans="2:20" ht="28.5" x14ac:dyDescent="0.4">
      <c r="B627" s="29"/>
      <c r="C627" s="30" t="s">
        <v>1010</v>
      </c>
      <c r="D627" s="31" t="s">
        <v>1011</v>
      </c>
      <c r="E627" s="31" t="s">
        <v>26</v>
      </c>
      <c r="F627" s="31">
        <v>0</v>
      </c>
      <c r="G627" s="31">
        <v>0</v>
      </c>
      <c r="H627" s="33">
        <v>0</v>
      </c>
      <c r="I627" s="33">
        <v>0</v>
      </c>
      <c r="J627" s="33">
        <v>4720</v>
      </c>
      <c r="K627" s="33">
        <v>0</v>
      </c>
      <c r="L627" s="45"/>
      <c r="M627" s="50">
        <v>123.9</v>
      </c>
      <c r="N627" s="29"/>
      <c r="O627" s="29"/>
      <c r="P627" s="29"/>
      <c r="Q627" s="29"/>
      <c r="R627" s="29"/>
      <c r="S627" s="29"/>
      <c r="T627" s="29"/>
    </row>
    <row r="628" spans="2:20" ht="28.5" x14ac:dyDescent="0.4">
      <c r="B628" s="29"/>
      <c r="C628" s="30" t="s">
        <v>1012</v>
      </c>
      <c r="D628" s="31" t="s">
        <v>1013</v>
      </c>
      <c r="E628" s="31" t="s">
        <v>1014</v>
      </c>
      <c r="F628" s="31">
        <v>42</v>
      </c>
      <c r="G628" s="31">
        <v>0</v>
      </c>
      <c r="H628" s="33">
        <v>17</v>
      </c>
      <c r="I628" s="33">
        <v>25</v>
      </c>
      <c r="J628" s="33">
        <v>200</v>
      </c>
      <c r="K628" s="33">
        <v>5000</v>
      </c>
      <c r="L628" s="45"/>
      <c r="M628" s="50">
        <v>0</v>
      </c>
      <c r="N628" s="29"/>
      <c r="O628" s="29"/>
      <c r="P628" s="29"/>
      <c r="Q628" s="29"/>
      <c r="R628" s="29"/>
      <c r="S628" s="29"/>
      <c r="T628" s="29"/>
    </row>
    <row r="629" spans="2:20" ht="28.5" x14ac:dyDescent="0.4">
      <c r="B629" s="29"/>
      <c r="C629" s="30" t="s">
        <v>1015</v>
      </c>
      <c r="D629" s="31" t="s">
        <v>1016</v>
      </c>
      <c r="E629" s="31" t="s">
        <v>26</v>
      </c>
      <c r="F629" s="31">
        <v>1096</v>
      </c>
      <c r="G629" s="31">
        <v>0</v>
      </c>
      <c r="H629" s="33">
        <v>0</v>
      </c>
      <c r="I629" s="33">
        <v>1096</v>
      </c>
      <c r="J629" s="33">
        <v>30</v>
      </c>
      <c r="K629" s="33">
        <v>32880</v>
      </c>
      <c r="L629" s="48"/>
      <c r="M629" s="50">
        <v>3152.39</v>
      </c>
      <c r="N629" s="29"/>
      <c r="O629" s="29"/>
      <c r="P629" s="29"/>
      <c r="Q629" s="29"/>
      <c r="R629" s="29"/>
      <c r="S629" s="29"/>
      <c r="T629" s="29"/>
    </row>
    <row r="630" spans="2:20" ht="28.5" x14ac:dyDescent="0.4">
      <c r="B630" s="29"/>
      <c r="C630" s="30" t="s">
        <v>1017</v>
      </c>
      <c r="D630" s="31" t="s">
        <v>1018</v>
      </c>
      <c r="E630" s="31" t="s">
        <v>26</v>
      </c>
      <c r="F630" s="31">
        <v>10</v>
      </c>
      <c r="G630" s="31">
        <v>0</v>
      </c>
      <c r="H630" s="33">
        <v>1</v>
      </c>
      <c r="I630" s="33">
        <v>9</v>
      </c>
      <c r="J630" s="33">
        <v>12.39</v>
      </c>
      <c r="K630" s="33">
        <v>111.51</v>
      </c>
      <c r="L630" s="48"/>
      <c r="M630" s="50">
        <v>1440</v>
      </c>
      <c r="N630" s="29"/>
      <c r="O630" s="29"/>
      <c r="P630" s="29"/>
      <c r="Q630" s="29"/>
      <c r="R630" s="29"/>
      <c r="S630" s="29"/>
      <c r="T630" s="29"/>
    </row>
    <row r="631" spans="2:20" ht="28.5" x14ac:dyDescent="0.4">
      <c r="B631" s="29"/>
      <c r="C631" s="30" t="s">
        <v>1019</v>
      </c>
      <c r="D631" s="31" t="s">
        <v>1020</v>
      </c>
      <c r="E631" s="31" t="s">
        <v>26</v>
      </c>
      <c r="F631" s="31">
        <v>1</v>
      </c>
      <c r="G631" s="31">
        <v>0</v>
      </c>
      <c r="H631" s="33">
        <v>0</v>
      </c>
      <c r="I631" s="33">
        <v>1</v>
      </c>
      <c r="J631" s="33">
        <v>0</v>
      </c>
      <c r="K631" s="33">
        <v>0</v>
      </c>
      <c r="L631" s="48"/>
      <c r="M631" s="50">
        <v>188500</v>
      </c>
      <c r="N631" s="29"/>
      <c r="O631" s="29"/>
      <c r="P631" s="29"/>
      <c r="Q631" s="29"/>
      <c r="R631" s="29"/>
      <c r="S631" s="29"/>
      <c r="T631" s="29"/>
    </row>
    <row r="632" spans="2:20" ht="28.5" x14ac:dyDescent="0.4">
      <c r="B632" s="29"/>
      <c r="C632" s="30" t="s">
        <v>1021</v>
      </c>
      <c r="D632" s="31" t="s">
        <v>1022</v>
      </c>
      <c r="E632" s="31" t="s">
        <v>34</v>
      </c>
      <c r="F632" s="31">
        <v>60</v>
      </c>
      <c r="G632" s="31">
        <v>0</v>
      </c>
      <c r="H632" s="33">
        <v>8</v>
      </c>
      <c r="I632" s="33">
        <v>52</v>
      </c>
      <c r="J632" s="33">
        <v>101.69</v>
      </c>
      <c r="K632" s="33">
        <v>5287.88</v>
      </c>
      <c r="L632" s="48"/>
      <c r="M632" s="50">
        <v>4200</v>
      </c>
      <c r="N632" s="29"/>
      <c r="O632" s="29"/>
      <c r="P632" s="29"/>
      <c r="Q632" s="29"/>
      <c r="R632" s="29"/>
      <c r="S632" s="29"/>
      <c r="T632" s="29"/>
    </row>
    <row r="633" spans="2:20" ht="28.5" x14ac:dyDescent="0.4">
      <c r="B633" s="29"/>
      <c r="C633" s="30" t="s">
        <v>1023</v>
      </c>
      <c r="D633" s="31" t="s">
        <v>1024</v>
      </c>
      <c r="E633" s="31" t="s">
        <v>26</v>
      </c>
      <c r="F633" s="31">
        <v>30</v>
      </c>
      <c r="G633" s="31">
        <v>0</v>
      </c>
      <c r="H633" s="33">
        <v>0</v>
      </c>
      <c r="I633" s="33">
        <v>30</v>
      </c>
      <c r="J633" s="33">
        <v>48</v>
      </c>
      <c r="K633" s="33">
        <v>1440</v>
      </c>
      <c r="L633" s="48"/>
      <c r="M633" s="50">
        <v>44400</v>
      </c>
      <c r="N633" s="29"/>
      <c r="O633" s="29"/>
      <c r="P633" s="29"/>
      <c r="Q633" s="29"/>
      <c r="R633" s="29"/>
      <c r="S633" s="29"/>
      <c r="T633" s="29"/>
    </row>
    <row r="634" spans="2:20" ht="28.5" x14ac:dyDescent="0.4">
      <c r="B634" s="29"/>
      <c r="C634" s="30" t="s">
        <v>1025</v>
      </c>
      <c r="D634" s="31" t="s">
        <v>1026</v>
      </c>
      <c r="E634" s="31" t="s">
        <v>26</v>
      </c>
      <c r="F634" s="31">
        <v>290</v>
      </c>
      <c r="G634" s="31">
        <v>0</v>
      </c>
      <c r="H634" s="33">
        <v>0</v>
      </c>
      <c r="I634" s="33">
        <v>290</v>
      </c>
      <c r="J634" s="33">
        <v>650</v>
      </c>
      <c r="K634" s="33">
        <v>188500</v>
      </c>
      <c r="L634" s="48"/>
      <c r="M634" s="50">
        <v>2181.4799999999996</v>
      </c>
      <c r="N634" s="29"/>
      <c r="O634" s="29"/>
      <c r="P634" s="29"/>
      <c r="Q634" s="29"/>
      <c r="R634" s="29"/>
      <c r="S634" s="29"/>
      <c r="T634" s="29"/>
    </row>
    <row r="635" spans="2:20" ht="28.5" x14ac:dyDescent="0.4">
      <c r="B635" s="29"/>
      <c r="C635" s="30" t="s">
        <v>1027</v>
      </c>
      <c r="D635" s="31" t="s">
        <v>1028</v>
      </c>
      <c r="E635" s="31" t="s">
        <v>491</v>
      </c>
      <c r="F635" s="31">
        <v>40</v>
      </c>
      <c r="G635" s="31">
        <v>0</v>
      </c>
      <c r="H635" s="33">
        <v>2</v>
      </c>
      <c r="I635" s="33">
        <v>38</v>
      </c>
      <c r="J635" s="33">
        <v>100</v>
      </c>
      <c r="K635" s="33">
        <v>3800</v>
      </c>
      <c r="L635" s="48"/>
      <c r="M635" s="50">
        <v>1170</v>
      </c>
      <c r="N635" s="29"/>
      <c r="O635" s="29"/>
      <c r="P635" s="29"/>
      <c r="Q635" s="29"/>
      <c r="R635" s="29"/>
      <c r="S635" s="29"/>
      <c r="T635" s="29"/>
    </row>
    <row r="636" spans="2:20" ht="28.5" x14ac:dyDescent="0.4">
      <c r="B636" s="29"/>
      <c r="C636" s="30" t="s">
        <v>1029</v>
      </c>
      <c r="D636" s="31" t="s">
        <v>1030</v>
      </c>
      <c r="E636" s="31" t="s">
        <v>381</v>
      </c>
      <c r="F636" s="31">
        <v>68</v>
      </c>
      <c r="G636" s="31">
        <v>0</v>
      </c>
      <c r="H636" s="33">
        <v>0</v>
      </c>
      <c r="I636" s="33">
        <v>68</v>
      </c>
      <c r="J636" s="33">
        <v>600</v>
      </c>
      <c r="K636" s="33">
        <v>40800</v>
      </c>
      <c r="L636" s="48"/>
      <c r="M636" s="50">
        <v>17796.240000000002</v>
      </c>
      <c r="N636" s="29"/>
      <c r="O636" s="29"/>
      <c r="P636" s="29"/>
      <c r="Q636" s="29"/>
      <c r="R636" s="29"/>
      <c r="S636" s="29"/>
      <c r="T636" s="29"/>
    </row>
    <row r="637" spans="2:20" ht="28.5" x14ac:dyDescent="0.4">
      <c r="B637" s="29"/>
      <c r="C637" s="30" t="s">
        <v>1031</v>
      </c>
      <c r="D637" s="31" t="s">
        <v>1032</v>
      </c>
      <c r="E637" s="31" t="s">
        <v>476</v>
      </c>
      <c r="F637" s="31">
        <v>50.110000000000007</v>
      </c>
      <c r="G637" s="31">
        <v>0</v>
      </c>
      <c r="H637" s="33">
        <v>1.0799999999999998</v>
      </c>
      <c r="I637" s="33">
        <v>49.030000000000008</v>
      </c>
      <c r="J637" s="33">
        <v>274.39999999999998</v>
      </c>
      <c r="K637" s="33">
        <v>13453.832</v>
      </c>
      <c r="L637" s="48"/>
      <c r="M637" s="50">
        <v>20617.2</v>
      </c>
      <c r="N637" s="29"/>
      <c r="O637" s="29"/>
      <c r="P637" s="29"/>
      <c r="Q637" s="29"/>
      <c r="R637" s="29"/>
      <c r="S637" s="29"/>
      <c r="T637" s="29"/>
    </row>
    <row r="638" spans="2:20" ht="28.5" x14ac:dyDescent="0.4">
      <c r="B638" s="29"/>
      <c r="C638" s="30" t="s">
        <v>1033</v>
      </c>
      <c r="D638" s="31" t="s">
        <v>1034</v>
      </c>
      <c r="E638" s="31" t="s">
        <v>491</v>
      </c>
      <c r="F638" s="31">
        <v>4</v>
      </c>
      <c r="G638" s="31">
        <v>0</v>
      </c>
      <c r="H638" s="33">
        <v>1</v>
      </c>
      <c r="I638" s="33">
        <v>3</v>
      </c>
      <c r="J638" s="33">
        <v>234</v>
      </c>
      <c r="K638" s="33">
        <v>702</v>
      </c>
      <c r="L638" s="48"/>
      <c r="M638" s="50">
        <v>-59.508499999999856</v>
      </c>
      <c r="N638" s="29"/>
      <c r="O638" s="29"/>
      <c r="P638" s="29"/>
      <c r="Q638" s="29"/>
      <c r="R638" s="29"/>
      <c r="S638" s="29"/>
      <c r="T638" s="29"/>
    </row>
    <row r="639" spans="2:20" ht="28.5" x14ac:dyDescent="0.4">
      <c r="B639" s="29"/>
      <c r="C639" s="30" t="s">
        <v>1035</v>
      </c>
      <c r="D639" s="31" t="s">
        <v>1036</v>
      </c>
      <c r="E639" s="31" t="s">
        <v>1037</v>
      </c>
      <c r="F639" s="31">
        <v>79</v>
      </c>
      <c r="G639" s="31">
        <v>0</v>
      </c>
      <c r="H639" s="33">
        <v>2</v>
      </c>
      <c r="I639" s="33">
        <v>77</v>
      </c>
      <c r="J639" s="33">
        <v>423.72</v>
      </c>
      <c r="K639" s="33">
        <v>32626.440000000002</v>
      </c>
      <c r="L639" s="48"/>
      <c r="M639" s="50">
        <v>12713.2</v>
      </c>
      <c r="N639" s="29"/>
      <c r="O639" s="29"/>
      <c r="P639" s="29"/>
      <c r="Q639" s="29"/>
      <c r="R639" s="29"/>
      <c r="S639" s="29"/>
      <c r="T639" s="29"/>
    </row>
    <row r="640" spans="2:20" ht="28.5" x14ac:dyDescent="0.4">
      <c r="B640" s="29"/>
      <c r="C640" s="30" t="s">
        <v>1038</v>
      </c>
      <c r="D640" s="31" t="s">
        <v>1039</v>
      </c>
      <c r="E640" s="31" t="s">
        <v>1040</v>
      </c>
      <c r="F640" s="31">
        <v>47.7</v>
      </c>
      <c r="G640" s="31">
        <v>0</v>
      </c>
      <c r="H640" s="33">
        <v>4.3999999999999995</v>
      </c>
      <c r="I640" s="33">
        <v>43.300000000000004</v>
      </c>
      <c r="J640" s="33">
        <v>996</v>
      </c>
      <c r="K640" s="33">
        <v>43126.8</v>
      </c>
      <c r="L640" s="48"/>
      <c r="M640" s="50">
        <v>0</v>
      </c>
      <c r="N640" s="29"/>
      <c r="O640" s="29"/>
      <c r="P640" s="29"/>
      <c r="Q640" s="29"/>
      <c r="R640" s="29"/>
      <c r="S640" s="29"/>
      <c r="T640" s="29"/>
    </row>
    <row r="641" spans="2:20" ht="28.5" x14ac:dyDescent="0.4">
      <c r="B641" s="29"/>
      <c r="C641" s="30" t="s">
        <v>1041</v>
      </c>
      <c r="D641" s="31" t="s">
        <v>1042</v>
      </c>
      <c r="E641" s="31" t="s">
        <v>439</v>
      </c>
      <c r="F641" s="31">
        <v>-4.9999999999999878E-2</v>
      </c>
      <c r="G641" s="31">
        <v>0</v>
      </c>
      <c r="H641" s="33">
        <v>0</v>
      </c>
      <c r="I641" s="33">
        <v>-4.9999999999999878E-2</v>
      </c>
      <c r="J641" s="33">
        <v>1190.17</v>
      </c>
      <c r="K641" s="33">
        <v>-59.508499999999856</v>
      </c>
      <c r="L641" s="48"/>
      <c r="M641" s="50">
        <v>10610.56</v>
      </c>
      <c r="N641" s="29"/>
      <c r="O641" s="29"/>
      <c r="P641" s="29"/>
      <c r="Q641" s="29"/>
      <c r="R641" s="29"/>
      <c r="S641" s="29"/>
      <c r="T641" s="29"/>
    </row>
    <row r="642" spans="2:20" ht="28.5" x14ac:dyDescent="0.4">
      <c r="B642" s="29"/>
      <c r="C642" s="30" t="s">
        <v>1043</v>
      </c>
      <c r="D642" s="31" t="s">
        <v>1044</v>
      </c>
      <c r="E642" s="31" t="s">
        <v>26</v>
      </c>
      <c r="F642" s="31">
        <v>654</v>
      </c>
      <c r="G642" s="31">
        <v>0</v>
      </c>
      <c r="H642" s="33">
        <v>16</v>
      </c>
      <c r="I642" s="33">
        <v>638</v>
      </c>
      <c r="J642" s="33">
        <v>171.8</v>
      </c>
      <c r="K642" s="33">
        <v>109608.40000000001</v>
      </c>
      <c r="L642" s="48"/>
      <c r="M642" s="50">
        <v>4795.5200000000004</v>
      </c>
      <c r="N642" s="29"/>
      <c r="O642" s="29"/>
      <c r="P642" s="29"/>
      <c r="Q642" s="29"/>
      <c r="R642" s="29"/>
      <c r="S642" s="29"/>
      <c r="T642" s="29"/>
    </row>
    <row r="643" spans="2:20" ht="28.5" x14ac:dyDescent="0.4">
      <c r="B643" s="29"/>
      <c r="C643" s="30" t="s">
        <v>1045</v>
      </c>
      <c r="D643" s="31" t="s">
        <v>1046</v>
      </c>
      <c r="E643" s="31" t="s">
        <v>444</v>
      </c>
      <c r="F643" s="31">
        <v>0.7</v>
      </c>
      <c r="G643" s="31">
        <v>0</v>
      </c>
      <c r="H643" s="33">
        <v>0.1</v>
      </c>
      <c r="I643" s="33">
        <v>0.6</v>
      </c>
      <c r="J643" s="33">
        <v>107.38</v>
      </c>
      <c r="K643" s="33">
        <v>64.427999999999997</v>
      </c>
      <c r="L643" s="48"/>
      <c r="M643" s="50">
        <v>52920</v>
      </c>
      <c r="N643" s="29"/>
      <c r="O643" s="29"/>
      <c r="P643" s="29"/>
      <c r="Q643" s="29"/>
      <c r="R643" s="29"/>
      <c r="S643" s="29"/>
      <c r="T643" s="29"/>
    </row>
    <row r="644" spans="2:20" ht="28.5" x14ac:dyDescent="0.4">
      <c r="B644" s="29"/>
      <c r="C644" s="30" t="s">
        <v>1047</v>
      </c>
      <c r="D644" s="31" t="s">
        <v>1048</v>
      </c>
      <c r="E644" s="31" t="s">
        <v>481</v>
      </c>
      <c r="F644" s="31">
        <v>2</v>
      </c>
      <c r="G644" s="31">
        <v>0</v>
      </c>
      <c r="H644" s="33">
        <v>0</v>
      </c>
      <c r="I644" s="33">
        <v>2</v>
      </c>
      <c r="J644" s="33">
        <v>5305.28</v>
      </c>
      <c r="K644" s="33">
        <v>10610.56</v>
      </c>
      <c r="L644" s="48"/>
      <c r="M644" s="50">
        <v>1453.47</v>
      </c>
      <c r="N644" s="29"/>
      <c r="O644" s="29"/>
      <c r="P644" s="29"/>
      <c r="Q644" s="29"/>
      <c r="R644" s="29"/>
      <c r="S644" s="29"/>
      <c r="T644" s="29"/>
    </row>
    <row r="645" spans="2:20" ht="28.5" x14ac:dyDescent="0.4">
      <c r="B645" s="29"/>
      <c r="C645" s="30" t="s">
        <v>1049</v>
      </c>
      <c r="D645" s="31" t="s">
        <v>1050</v>
      </c>
      <c r="E645" s="31" t="s">
        <v>1051</v>
      </c>
      <c r="F645" s="31">
        <v>1</v>
      </c>
      <c r="G645" s="31">
        <v>0</v>
      </c>
      <c r="H645" s="33">
        <v>0</v>
      </c>
      <c r="I645" s="33">
        <v>1</v>
      </c>
      <c r="J645" s="33">
        <v>4795.5200000000004</v>
      </c>
      <c r="K645" s="33">
        <v>4795.5200000000004</v>
      </c>
      <c r="L645" s="48"/>
      <c r="M645" s="50">
        <v>14692.76</v>
      </c>
      <c r="N645" s="29"/>
      <c r="O645" s="29"/>
      <c r="P645" s="29"/>
      <c r="Q645" s="29"/>
      <c r="R645" s="29"/>
      <c r="S645" s="29"/>
      <c r="T645" s="29"/>
    </row>
    <row r="646" spans="2:20" ht="28.5" x14ac:dyDescent="0.4">
      <c r="B646" s="29"/>
      <c r="C646" s="30" t="s">
        <v>1052</v>
      </c>
      <c r="D646" s="31" t="s">
        <v>1053</v>
      </c>
      <c r="E646" s="31" t="s">
        <v>675</v>
      </c>
      <c r="F646" s="31">
        <v>22.75</v>
      </c>
      <c r="G646" s="31">
        <v>0</v>
      </c>
      <c r="H646" s="33">
        <v>0</v>
      </c>
      <c r="I646" s="33">
        <v>22.75</v>
      </c>
      <c r="J646" s="33">
        <v>1960</v>
      </c>
      <c r="K646" s="33">
        <v>44590</v>
      </c>
      <c r="L646" s="48"/>
      <c r="M646" s="50">
        <v>206.5</v>
      </c>
      <c r="N646" s="29"/>
      <c r="O646" s="29"/>
      <c r="P646" s="29"/>
      <c r="Q646" s="29"/>
      <c r="R646" s="29"/>
      <c r="S646" s="29"/>
      <c r="T646" s="29"/>
    </row>
    <row r="647" spans="2:20" ht="28.5" x14ac:dyDescent="0.4">
      <c r="B647" s="29"/>
      <c r="C647" s="30" t="s">
        <v>1054</v>
      </c>
      <c r="D647" s="31" t="s">
        <v>1055</v>
      </c>
      <c r="E647" s="31" t="s">
        <v>476</v>
      </c>
      <c r="F647" s="31">
        <v>1</v>
      </c>
      <c r="G647" s="31">
        <v>0</v>
      </c>
      <c r="H647" s="33">
        <v>0</v>
      </c>
      <c r="I647" s="33">
        <v>1</v>
      </c>
      <c r="J647" s="33">
        <v>1453.47</v>
      </c>
      <c r="K647" s="33">
        <v>1453.47</v>
      </c>
      <c r="L647" s="48"/>
      <c r="M647" s="50">
        <v>366728.75999999995</v>
      </c>
      <c r="N647" s="29"/>
      <c r="O647" s="29"/>
      <c r="P647" s="29"/>
      <c r="Q647" s="29"/>
      <c r="R647" s="29"/>
      <c r="S647" s="29"/>
      <c r="T647" s="29"/>
    </row>
    <row r="648" spans="2:20" ht="28.5" x14ac:dyDescent="0.4">
      <c r="B648" s="29"/>
      <c r="C648" s="30" t="s">
        <v>1056</v>
      </c>
      <c r="D648" s="31" t="s">
        <v>1057</v>
      </c>
      <c r="E648" s="31" t="s">
        <v>26</v>
      </c>
      <c r="F648" s="31">
        <v>99</v>
      </c>
      <c r="G648" s="31">
        <v>0</v>
      </c>
      <c r="H648" s="33">
        <v>6</v>
      </c>
      <c r="I648" s="33">
        <v>93</v>
      </c>
      <c r="J648" s="33">
        <v>236.98</v>
      </c>
      <c r="K648" s="33">
        <v>22039.14</v>
      </c>
      <c r="L648" s="48"/>
      <c r="M648" s="50">
        <v>0</v>
      </c>
      <c r="N648" s="29"/>
      <c r="O648" s="29"/>
      <c r="P648" s="29"/>
      <c r="Q648" s="29"/>
      <c r="R648" s="29"/>
      <c r="S648" s="29"/>
      <c r="T648" s="29"/>
    </row>
    <row r="649" spans="2:20" ht="28.5" x14ac:dyDescent="0.4">
      <c r="B649" s="29"/>
      <c r="C649" s="30" t="s">
        <v>1058</v>
      </c>
      <c r="D649" s="31" t="s">
        <v>1059</v>
      </c>
      <c r="E649" s="31" t="s">
        <v>26</v>
      </c>
      <c r="F649" s="31">
        <v>1</v>
      </c>
      <c r="G649" s="31">
        <v>0</v>
      </c>
      <c r="H649" s="33">
        <v>0</v>
      </c>
      <c r="I649" s="33">
        <v>1</v>
      </c>
      <c r="J649" s="33">
        <v>206.5</v>
      </c>
      <c r="K649" s="33">
        <v>206.5</v>
      </c>
      <c r="L649" s="48"/>
      <c r="M649" s="50">
        <v>19800</v>
      </c>
      <c r="N649" s="29"/>
      <c r="O649" s="29"/>
      <c r="P649" s="29"/>
      <c r="Q649" s="29"/>
      <c r="R649" s="29"/>
      <c r="S649" s="29"/>
      <c r="T649" s="29"/>
    </row>
    <row r="650" spans="2:20" ht="28.5" x14ac:dyDescent="0.4">
      <c r="B650" s="29"/>
      <c r="C650" s="30" t="s">
        <v>1060</v>
      </c>
      <c r="D650" s="31" t="s">
        <v>1061</v>
      </c>
      <c r="E650" s="31" t="s">
        <v>26</v>
      </c>
      <c r="F650" s="31">
        <v>124</v>
      </c>
      <c r="G650" s="31">
        <v>0</v>
      </c>
      <c r="H650" s="33">
        <v>2</v>
      </c>
      <c r="I650" s="33">
        <v>122</v>
      </c>
      <c r="J650" s="33">
        <v>2957.49</v>
      </c>
      <c r="K650" s="33">
        <v>360813.77999999997</v>
      </c>
      <c r="L650" s="48"/>
      <c r="M650" s="50">
        <v>11880</v>
      </c>
      <c r="N650" s="29"/>
      <c r="O650" s="29"/>
      <c r="P650" s="29"/>
      <c r="Q650" s="29"/>
      <c r="R650" s="29"/>
      <c r="S650" s="29"/>
      <c r="T650" s="29"/>
    </row>
    <row r="651" spans="2:20" ht="28.5" x14ac:dyDescent="0.4">
      <c r="B651" s="29"/>
      <c r="C651" s="30" t="s">
        <v>1062</v>
      </c>
      <c r="D651" s="31" t="s">
        <v>1063</v>
      </c>
      <c r="E651" s="31" t="s">
        <v>26</v>
      </c>
      <c r="F651" s="31">
        <v>9</v>
      </c>
      <c r="G651" s="31">
        <v>0</v>
      </c>
      <c r="H651" s="33">
        <v>0</v>
      </c>
      <c r="I651" s="33">
        <v>9</v>
      </c>
      <c r="J651" s="33">
        <v>0</v>
      </c>
      <c r="K651" s="33">
        <v>0</v>
      </c>
      <c r="L651" s="48"/>
      <c r="M651" s="50">
        <v>7920</v>
      </c>
      <c r="N651" s="29"/>
      <c r="O651" s="29"/>
      <c r="P651" s="29"/>
      <c r="Q651" s="29"/>
      <c r="R651" s="29"/>
      <c r="S651" s="29"/>
      <c r="T651" s="29"/>
    </row>
    <row r="652" spans="2:20" ht="28.5" x14ac:dyDescent="0.4">
      <c r="B652" s="29"/>
      <c r="C652" s="30" t="s">
        <v>1064</v>
      </c>
      <c r="D652" s="31" t="s">
        <v>1065</v>
      </c>
      <c r="E652" s="31" t="s">
        <v>26</v>
      </c>
      <c r="F652" s="31">
        <v>93</v>
      </c>
      <c r="G652" s="31">
        <v>0</v>
      </c>
      <c r="H652" s="33">
        <v>1</v>
      </c>
      <c r="I652" s="33">
        <v>92</v>
      </c>
      <c r="J652" s="33">
        <v>396</v>
      </c>
      <c r="K652" s="33">
        <v>36432</v>
      </c>
      <c r="L652" s="48"/>
      <c r="M652" s="50">
        <v>18612</v>
      </c>
      <c r="N652" s="29"/>
      <c r="O652" s="29"/>
      <c r="P652" s="29"/>
      <c r="Q652" s="29"/>
      <c r="R652" s="29"/>
      <c r="S652" s="29"/>
      <c r="T652" s="29"/>
    </row>
    <row r="653" spans="2:20" ht="28.5" x14ac:dyDescent="0.4">
      <c r="B653" s="29"/>
      <c r="C653" s="30" t="s">
        <v>1066</v>
      </c>
      <c r="D653" s="31" t="s">
        <v>1067</v>
      </c>
      <c r="E653" s="31" t="s">
        <v>26</v>
      </c>
      <c r="F653" s="31">
        <v>89</v>
      </c>
      <c r="G653" s="31">
        <v>0</v>
      </c>
      <c r="H653" s="33">
        <v>13</v>
      </c>
      <c r="I653" s="33">
        <v>76</v>
      </c>
      <c r="J653" s="33">
        <v>396</v>
      </c>
      <c r="K653" s="33">
        <v>30096</v>
      </c>
      <c r="L653" s="48"/>
      <c r="M653" s="50">
        <v>19344</v>
      </c>
      <c r="N653" s="29"/>
      <c r="O653" s="29"/>
      <c r="P653" s="29"/>
      <c r="Q653" s="29"/>
      <c r="R653" s="29"/>
      <c r="S653" s="29"/>
      <c r="T653" s="29"/>
    </row>
    <row r="654" spans="2:20" ht="28.5" x14ac:dyDescent="0.4">
      <c r="B654" s="29"/>
      <c r="C654" s="30" t="s">
        <v>1068</v>
      </c>
      <c r="D654" s="31" t="s">
        <v>1069</v>
      </c>
      <c r="E654" s="31" t="s">
        <v>26</v>
      </c>
      <c r="F654" s="31">
        <v>115</v>
      </c>
      <c r="G654" s="31">
        <v>0</v>
      </c>
      <c r="H654" s="33">
        <v>5</v>
      </c>
      <c r="I654" s="33">
        <v>110</v>
      </c>
      <c r="J654" s="33">
        <v>396</v>
      </c>
      <c r="K654" s="33">
        <v>43560</v>
      </c>
      <c r="L654" s="48"/>
      <c r="M654" s="50">
        <v>32547.200000000004</v>
      </c>
      <c r="N654" s="29"/>
      <c r="O654" s="29"/>
      <c r="P654" s="29"/>
      <c r="Q654" s="29"/>
      <c r="R654" s="29"/>
      <c r="S654" s="29"/>
      <c r="T654" s="29"/>
    </row>
    <row r="655" spans="2:20" ht="28.5" x14ac:dyDescent="0.4">
      <c r="B655" s="29"/>
      <c r="C655" s="30" t="s">
        <v>1070</v>
      </c>
      <c r="D655" s="31" t="s">
        <v>1071</v>
      </c>
      <c r="E655" s="31" t="s">
        <v>26</v>
      </c>
      <c r="F655" s="31">
        <v>79</v>
      </c>
      <c r="G655" s="31">
        <v>0</v>
      </c>
      <c r="H655" s="33">
        <v>3</v>
      </c>
      <c r="I655" s="33">
        <v>76</v>
      </c>
      <c r="J655" s="33">
        <v>396</v>
      </c>
      <c r="K655" s="33">
        <v>30096</v>
      </c>
      <c r="L655" s="48"/>
      <c r="M655" s="50">
        <v>8630.4000000000015</v>
      </c>
      <c r="N655" s="29"/>
      <c r="O655" s="29"/>
      <c r="P655" s="29"/>
      <c r="Q655" s="29"/>
      <c r="R655" s="29"/>
      <c r="S655" s="29"/>
      <c r="T655" s="29"/>
    </row>
    <row r="656" spans="2:20" ht="28.5" x14ac:dyDescent="0.4">
      <c r="B656" s="29"/>
      <c r="C656" s="30" t="s">
        <v>1072</v>
      </c>
      <c r="D656" s="31" t="s">
        <v>1073</v>
      </c>
      <c r="E656" s="31" t="s">
        <v>26</v>
      </c>
      <c r="F656" s="31">
        <v>101</v>
      </c>
      <c r="G656" s="31">
        <v>0</v>
      </c>
      <c r="H656" s="33">
        <v>1</v>
      </c>
      <c r="I656" s="33">
        <v>100</v>
      </c>
      <c r="J656" s="33">
        <v>297.60000000000002</v>
      </c>
      <c r="K656" s="33">
        <v>29760.000000000004</v>
      </c>
      <c r="L656" s="48"/>
      <c r="M656" s="50">
        <v>-1350</v>
      </c>
      <c r="N656" s="29"/>
      <c r="O656" s="29"/>
      <c r="P656" s="29"/>
      <c r="Q656" s="29"/>
      <c r="R656" s="29"/>
      <c r="S656" s="29"/>
      <c r="T656" s="29"/>
    </row>
    <row r="657" spans="2:20" ht="28.5" x14ac:dyDescent="0.4">
      <c r="B657" s="29"/>
      <c r="C657" s="30" t="s">
        <v>1074</v>
      </c>
      <c r="D657" s="31" t="s">
        <v>1075</v>
      </c>
      <c r="E657" s="31" t="s">
        <v>26</v>
      </c>
      <c r="F657" s="31">
        <v>36</v>
      </c>
      <c r="G657" s="31">
        <v>0</v>
      </c>
      <c r="H657" s="33">
        <v>5</v>
      </c>
      <c r="I657" s="33">
        <v>31</v>
      </c>
      <c r="J657" s="33">
        <v>1162.4000000000001</v>
      </c>
      <c r="K657" s="33">
        <v>36034.400000000001</v>
      </c>
      <c r="L657" s="48"/>
      <c r="M657" s="50">
        <v>79462.5</v>
      </c>
      <c r="N657" s="29"/>
      <c r="O657" s="29"/>
      <c r="P657" s="29"/>
      <c r="Q657" s="29"/>
      <c r="R657" s="29"/>
      <c r="S657" s="29"/>
      <c r="T657" s="29"/>
    </row>
    <row r="658" spans="2:20" ht="28.5" x14ac:dyDescent="0.4">
      <c r="B658" s="29"/>
      <c r="C658" s="30" t="s">
        <v>1076</v>
      </c>
      <c r="D658" s="31" t="s">
        <v>1077</v>
      </c>
      <c r="E658" s="31" t="s">
        <v>26</v>
      </c>
      <c r="F658" s="31">
        <v>102</v>
      </c>
      <c r="G658" s="31">
        <v>0</v>
      </c>
      <c r="H658" s="33">
        <v>1</v>
      </c>
      <c r="I658" s="33">
        <v>101</v>
      </c>
      <c r="J658" s="33">
        <v>297.60000000000002</v>
      </c>
      <c r="K658" s="33">
        <v>30057.600000000002</v>
      </c>
      <c r="L658" s="48"/>
      <c r="M658" s="50">
        <v>34105.5</v>
      </c>
      <c r="N658" s="29"/>
      <c r="O658" s="29"/>
      <c r="P658" s="29"/>
      <c r="Q658" s="29"/>
      <c r="R658" s="29"/>
      <c r="S658" s="29"/>
      <c r="T658" s="29"/>
    </row>
    <row r="659" spans="2:20" ht="28.5" x14ac:dyDescent="0.4">
      <c r="B659" s="29"/>
      <c r="C659" s="30" t="s">
        <v>1078</v>
      </c>
      <c r="D659" s="31" t="s">
        <v>1079</v>
      </c>
      <c r="E659" s="31" t="s">
        <v>26</v>
      </c>
      <c r="F659" s="31">
        <v>58</v>
      </c>
      <c r="G659" s="31">
        <v>0</v>
      </c>
      <c r="H659" s="33">
        <v>1</v>
      </c>
      <c r="I659" s="33">
        <v>57</v>
      </c>
      <c r="J659" s="33">
        <v>450</v>
      </c>
      <c r="K659" s="33">
        <v>25650</v>
      </c>
      <c r="L659" s="48"/>
      <c r="M659" s="50">
        <v>5616.75</v>
      </c>
      <c r="N659" s="29"/>
      <c r="O659" s="29"/>
      <c r="P659" s="29"/>
      <c r="Q659" s="29"/>
      <c r="R659" s="29"/>
      <c r="S659" s="29"/>
      <c r="T659" s="29"/>
    </row>
    <row r="660" spans="2:20" ht="28.5" x14ac:dyDescent="0.4">
      <c r="B660" s="29"/>
      <c r="C660" s="30" t="s">
        <v>1080</v>
      </c>
      <c r="D660" s="31" t="s">
        <v>1081</v>
      </c>
      <c r="E660" s="31" t="s">
        <v>1082</v>
      </c>
      <c r="F660" s="31">
        <v>21</v>
      </c>
      <c r="G660" s="31">
        <v>0</v>
      </c>
      <c r="H660" s="33">
        <v>4</v>
      </c>
      <c r="I660" s="33">
        <v>17</v>
      </c>
      <c r="J660" s="33">
        <v>2648.75</v>
      </c>
      <c r="K660" s="33">
        <v>45028.75</v>
      </c>
      <c r="L660" s="48"/>
      <c r="M660" s="50">
        <v>4268.7299999999996</v>
      </c>
      <c r="N660" s="29"/>
      <c r="O660" s="29"/>
      <c r="P660" s="29"/>
      <c r="Q660" s="29"/>
      <c r="R660" s="29"/>
      <c r="S660" s="29"/>
      <c r="T660" s="29"/>
    </row>
    <row r="661" spans="2:20" ht="28.5" x14ac:dyDescent="0.4">
      <c r="B661" s="29"/>
      <c r="C661" s="30" t="s">
        <v>1083</v>
      </c>
      <c r="D661" s="31" t="s">
        <v>1084</v>
      </c>
      <c r="E661" s="31" t="s">
        <v>455</v>
      </c>
      <c r="F661" s="31">
        <v>19</v>
      </c>
      <c r="G661" s="31">
        <v>0</v>
      </c>
      <c r="H661" s="33">
        <v>2</v>
      </c>
      <c r="I661" s="33">
        <v>17</v>
      </c>
      <c r="J661" s="33">
        <v>1033.5</v>
      </c>
      <c r="K661" s="33">
        <v>17569.5</v>
      </c>
      <c r="L661" s="48"/>
      <c r="M661" s="50">
        <v>32141.279999999999</v>
      </c>
      <c r="N661" s="29"/>
      <c r="O661" s="29"/>
      <c r="P661" s="29"/>
      <c r="Q661" s="29"/>
      <c r="R661" s="29"/>
      <c r="S661" s="29"/>
      <c r="T661" s="29"/>
    </row>
    <row r="662" spans="2:20" ht="28.5" x14ac:dyDescent="0.4">
      <c r="B662" s="29"/>
      <c r="C662" s="30" t="s">
        <v>1085</v>
      </c>
      <c r="D662" s="31" t="s">
        <v>1086</v>
      </c>
      <c r="E662" s="31" t="s">
        <v>931</v>
      </c>
      <c r="F662" s="31">
        <v>25</v>
      </c>
      <c r="G662" s="31">
        <v>0</v>
      </c>
      <c r="H662" s="33">
        <v>0</v>
      </c>
      <c r="I662" s="33">
        <v>25</v>
      </c>
      <c r="J662" s="33">
        <v>224.67</v>
      </c>
      <c r="K662" s="33">
        <v>5616.75</v>
      </c>
      <c r="L662" s="48"/>
      <c r="M662" s="50">
        <v>8610</v>
      </c>
      <c r="N662" s="29"/>
      <c r="O662" s="29"/>
      <c r="P662" s="29"/>
      <c r="Q662" s="29"/>
      <c r="R662" s="29"/>
      <c r="S662" s="29"/>
      <c r="T662" s="29"/>
    </row>
    <row r="663" spans="2:20" ht="28.5" x14ac:dyDescent="0.4">
      <c r="B663" s="29"/>
      <c r="C663" s="30" t="s">
        <v>1087</v>
      </c>
      <c r="D663" s="31" t="s">
        <v>1088</v>
      </c>
      <c r="E663" s="31" t="s">
        <v>931</v>
      </c>
      <c r="F663" s="31">
        <v>19</v>
      </c>
      <c r="G663" s="31">
        <v>0</v>
      </c>
      <c r="H663" s="33">
        <v>0</v>
      </c>
      <c r="I663" s="33">
        <v>19</v>
      </c>
      <c r="J663" s="33">
        <v>224.67</v>
      </c>
      <c r="K663" s="33">
        <v>4268.7299999999996</v>
      </c>
      <c r="L663" s="48"/>
      <c r="M663" s="50">
        <v>170987.95</v>
      </c>
      <c r="N663" s="29"/>
      <c r="O663" s="29"/>
      <c r="P663" s="29"/>
      <c r="Q663" s="29"/>
      <c r="R663" s="29"/>
      <c r="S663" s="29"/>
      <c r="T663" s="29"/>
    </row>
    <row r="664" spans="2:20" ht="28.5" x14ac:dyDescent="0.4">
      <c r="B664" s="29"/>
      <c r="C664" s="30" t="s">
        <v>1089</v>
      </c>
      <c r="D664" s="31" t="s">
        <v>1090</v>
      </c>
      <c r="E664" s="31" t="s">
        <v>620</v>
      </c>
      <c r="F664" s="31">
        <v>47</v>
      </c>
      <c r="G664" s="31">
        <v>0</v>
      </c>
      <c r="H664" s="33">
        <v>2</v>
      </c>
      <c r="I664" s="33">
        <v>45</v>
      </c>
      <c r="J664" s="33">
        <v>980</v>
      </c>
      <c r="K664" s="33">
        <v>44100</v>
      </c>
      <c r="L664" s="48"/>
      <c r="M664" s="50">
        <v>207963.25</v>
      </c>
      <c r="N664" s="29"/>
      <c r="O664" s="29"/>
      <c r="P664" s="29"/>
      <c r="Q664" s="29"/>
      <c r="R664" s="29"/>
      <c r="S664" s="29"/>
      <c r="T664" s="29"/>
    </row>
    <row r="665" spans="2:20" ht="28.5" x14ac:dyDescent="0.4">
      <c r="B665" s="29"/>
      <c r="C665" s="30" t="s">
        <v>1091</v>
      </c>
      <c r="D665" s="31" t="s">
        <v>1092</v>
      </c>
      <c r="E665" s="31" t="s">
        <v>1093</v>
      </c>
      <c r="F665" s="31">
        <v>46</v>
      </c>
      <c r="G665" s="31">
        <v>0</v>
      </c>
      <c r="H665" s="33">
        <v>0</v>
      </c>
      <c r="I665" s="33">
        <v>46</v>
      </c>
      <c r="J665" s="33">
        <v>385</v>
      </c>
      <c r="K665" s="33">
        <v>17710</v>
      </c>
      <c r="L665" s="48"/>
      <c r="M665" s="50">
        <v>45.76</v>
      </c>
      <c r="N665" s="29"/>
      <c r="O665" s="29"/>
      <c r="P665" s="29"/>
      <c r="Q665" s="29"/>
      <c r="R665" s="29"/>
      <c r="S665" s="29"/>
      <c r="T665" s="29"/>
    </row>
    <row r="666" spans="2:20" ht="28.5" x14ac:dyDescent="0.4">
      <c r="B666" s="29"/>
      <c r="C666" s="30" t="s">
        <v>1094</v>
      </c>
      <c r="D666" s="31" t="s">
        <v>1095</v>
      </c>
      <c r="E666" s="31" t="s">
        <v>455</v>
      </c>
      <c r="F666" s="31">
        <v>69</v>
      </c>
      <c r="G666" s="31">
        <v>0</v>
      </c>
      <c r="H666" s="33">
        <v>2</v>
      </c>
      <c r="I666" s="33">
        <v>67</v>
      </c>
      <c r="J666" s="33">
        <v>2330</v>
      </c>
      <c r="K666" s="33">
        <v>156110</v>
      </c>
      <c r="L666" s="48"/>
      <c r="M666" s="50">
        <v>866.6</v>
      </c>
      <c r="N666" s="29"/>
      <c r="O666" s="29"/>
      <c r="P666" s="29"/>
      <c r="Q666" s="29"/>
      <c r="R666" s="29"/>
      <c r="S666" s="29"/>
      <c r="T666" s="29"/>
    </row>
    <row r="667" spans="2:20" ht="28.5" x14ac:dyDescent="0.4">
      <c r="B667" s="29"/>
      <c r="C667" s="30" t="s">
        <v>1096</v>
      </c>
      <c r="D667" s="31" t="s">
        <v>1097</v>
      </c>
      <c r="E667" s="31" t="s">
        <v>455</v>
      </c>
      <c r="F667" s="31">
        <v>64</v>
      </c>
      <c r="G667" s="31">
        <v>0</v>
      </c>
      <c r="H667" s="33">
        <v>2</v>
      </c>
      <c r="I667" s="33">
        <v>62</v>
      </c>
      <c r="J667" s="33">
        <v>2395</v>
      </c>
      <c r="K667" s="33">
        <v>148490</v>
      </c>
      <c r="L667" s="48"/>
      <c r="M667" s="50">
        <v>1129.26</v>
      </c>
      <c r="N667" s="29"/>
      <c r="O667" s="29"/>
      <c r="P667" s="29"/>
      <c r="Q667" s="29"/>
      <c r="R667" s="29"/>
      <c r="S667" s="29"/>
      <c r="T667" s="29"/>
    </row>
    <row r="668" spans="2:20" ht="28.5" x14ac:dyDescent="0.4">
      <c r="B668" s="29"/>
      <c r="C668" s="30" t="s">
        <v>1098</v>
      </c>
      <c r="D668" s="31" t="s">
        <v>1099</v>
      </c>
      <c r="E668" s="31" t="s">
        <v>26</v>
      </c>
      <c r="F668" s="31">
        <v>4</v>
      </c>
      <c r="G668" s="31">
        <v>0</v>
      </c>
      <c r="H668" s="33">
        <v>1</v>
      </c>
      <c r="I668" s="33">
        <v>3</v>
      </c>
      <c r="J668" s="33">
        <v>45.76</v>
      </c>
      <c r="K668" s="33">
        <v>137.28</v>
      </c>
      <c r="L668" s="48"/>
      <c r="M668" s="50">
        <v>13393</v>
      </c>
      <c r="N668" s="29"/>
      <c r="O668" s="29"/>
      <c r="P668" s="29"/>
      <c r="Q668" s="29"/>
      <c r="R668" s="29"/>
      <c r="S668" s="29"/>
      <c r="T668" s="29"/>
    </row>
    <row r="669" spans="2:20" ht="28.5" x14ac:dyDescent="0.4">
      <c r="B669" s="29"/>
      <c r="C669" s="30" t="s">
        <v>1100</v>
      </c>
      <c r="D669" s="31" t="s">
        <v>1101</v>
      </c>
      <c r="E669" s="31" t="s">
        <v>34</v>
      </c>
      <c r="F669" s="31">
        <v>4</v>
      </c>
      <c r="G669" s="31">
        <v>0</v>
      </c>
      <c r="H669" s="33">
        <v>0</v>
      </c>
      <c r="I669" s="33">
        <v>4</v>
      </c>
      <c r="J669" s="33">
        <v>216.65</v>
      </c>
      <c r="K669" s="33">
        <v>866.6</v>
      </c>
      <c r="L669" s="48"/>
      <c r="M669" s="50">
        <v>12891.5</v>
      </c>
      <c r="N669" s="29"/>
      <c r="O669" s="29"/>
      <c r="P669" s="29"/>
      <c r="Q669" s="29"/>
      <c r="R669" s="29"/>
      <c r="S669" s="29"/>
      <c r="T669" s="29"/>
    </row>
    <row r="670" spans="2:20" ht="28.5" x14ac:dyDescent="0.4">
      <c r="B670" s="29"/>
      <c r="C670" s="30" t="s">
        <v>1102</v>
      </c>
      <c r="D670" s="31" t="s">
        <v>1103</v>
      </c>
      <c r="E670" s="31" t="s">
        <v>26</v>
      </c>
      <c r="F670" s="31">
        <v>27</v>
      </c>
      <c r="G670" s="31">
        <v>0</v>
      </c>
      <c r="H670" s="33">
        <v>0</v>
      </c>
      <c r="I670" s="33">
        <v>27</v>
      </c>
      <c r="J670" s="33">
        <v>38.94</v>
      </c>
      <c r="K670" s="33">
        <v>1051.3799999999999</v>
      </c>
      <c r="L670" s="48"/>
      <c r="M670" s="50">
        <v>10266</v>
      </c>
      <c r="N670" s="29"/>
      <c r="O670" s="29"/>
      <c r="P670" s="29"/>
      <c r="Q670" s="29"/>
      <c r="R670" s="29"/>
      <c r="S670" s="29"/>
      <c r="T670" s="29"/>
    </row>
    <row r="671" spans="2:20" ht="28.5" x14ac:dyDescent="0.4">
      <c r="B671" s="29"/>
      <c r="C671" s="30" t="s">
        <v>1104</v>
      </c>
      <c r="D671" s="31" t="s">
        <v>1105</v>
      </c>
      <c r="E671" s="31" t="s">
        <v>26</v>
      </c>
      <c r="F671" s="31">
        <v>324</v>
      </c>
      <c r="G671" s="31">
        <v>0</v>
      </c>
      <c r="H671" s="33">
        <v>30</v>
      </c>
      <c r="I671" s="33">
        <v>294</v>
      </c>
      <c r="J671" s="33">
        <v>29.5</v>
      </c>
      <c r="K671" s="33">
        <v>8673</v>
      </c>
      <c r="L671" s="48"/>
      <c r="M671" s="50">
        <v>12626</v>
      </c>
      <c r="N671" s="29"/>
      <c r="O671" s="29"/>
      <c r="P671" s="29"/>
      <c r="Q671" s="29"/>
      <c r="R671" s="29"/>
      <c r="S671" s="29"/>
      <c r="T671" s="29"/>
    </row>
    <row r="672" spans="2:20" ht="28.5" x14ac:dyDescent="0.4">
      <c r="B672" s="29"/>
      <c r="C672" s="30" t="s">
        <v>1106</v>
      </c>
      <c r="D672" s="31" t="s">
        <v>1107</v>
      </c>
      <c r="E672" s="31" t="s">
        <v>26</v>
      </c>
      <c r="F672" s="31">
        <v>307</v>
      </c>
      <c r="G672" s="31">
        <v>0</v>
      </c>
      <c r="H672" s="33">
        <v>30</v>
      </c>
      <c r="I672" s="33">
        <v>277</v>
      </c>
      <c r="J672" s="33">
        <v>29.5</v>
      </c>
      <c r="K672" s="33">
        <v>8171.5</v>
      </c>
      <c r="L672" s="48"/>
      <c r="M672" s="50">
        <v>0</v>
      </c>
      <c r="N672" s="29"/>
      <c r="O672" s="29"/>
      <c r="P672" s="29"/>
      <c r="Q672" s="29"/>
      <c r="R672" s="29"/>
      <c r="S672" s="29"/>
      <c r="T672" s="29"/>
    </row>
    <row r="673" spans="2:20" ht="28.5" x14ac:dyDescent="0.4">
      <c r="B673" s="29"/>
      <c r="C673" s="30" t="s">
        <v>1108</v>
      </c>
      <c r="D673" s="31" t="s">
        <v>1109</v>
      </c>
      <c r="E673" s="31" t="s">
        <v>26</v>
      </c>
      <c r="F673" s="31">
        <v>238</v>
      </c>
      <c r="G673" s="31">
        <v>0</v>
      </c>
      <c r="H673" s="33">
        <v>20</v>
      </c>
      <c r="I673" s="33">
        <v>218</v>
      </c>
      <c r="J673" s="33">
        <v>29.5</v>
      </c>
      <c r="K673" s="33">
        <v>6431</v>
      </c>
      <c r="L673" s="48"/>
      <c r="M673" s="50">
        <v>0</v>
      </c>
      <c r="N673" s="29"/>
      <c r="O673" s="29"/>
      <c r="P673" s="29"/>
      <c r="Q673" s="29"/>
      <c r="R673" s="29"/>
      <c r="S673" s="29"/>
      <c r="T673" s="29"/>
    </row>
    <row r="674" spans="2:20" ht="28.5" x14ac:dyDescent="0.4">
      <c r="B674" s="29"/>
      <c r="C674" s="30" t="s">
        <v>1110</v>
      </c>
      <c r="D674" s="31" t="s">
        <v>1111</v>
      </c>
      <c r="E674" s="31" t="s">
        <v>26</v>
      </c>
      <c r="F674" s="31">
        <v>298</v>
      </c>
      <c r="G674" s="31">
        <v>0</v>
      </c>
      <c r="H674" s="33">
        <v>20</v>
      </c>
      <c r="I674" s="33">
        <v>278</v>
      </c>
      <c r="J674" s="33">
        <v>29.5</v>
      </c>
      <c r="K674" s="33">
        <v>8201</v>
      </c>
      <c r="L674" s="48"/>
      <c r="M674" s="50">
        <v>1035</v>
      </c>
      <c r="N674" s="29"/>
      <c r="O674" s="29"/>
      <c r="P674" s="29"/>
      <c r="Q674" s="29"/>
      <c r="R674" s="29"/>
      <c r="S674" s="29"/>
      <c r="T674" s="29"/>
    </row>
    <row r="675" spans="2:20" ht="28.5" x14ac:dyDescent="0.4">
      <c r="B675" s="29"/>
      <c r="C675" s="30" t="s">
        <v>1112</v>
      </c>
      <c r="D675" s="31" t="s">
        <v>1113</v>
      </c>
      <c r="E675" s="31" t="s">
        <v>26</v>
      </c>
      <c r="F675" s="31">
        <v>0</v>
      </c>
      <c r="G675" s="31">
        <v>0</v>
      </c>
      <c r="H675" s="33">
        <v>0</v>
      </c>
      <c r="I675" s="33">
        <v>0</v>
      </c>
      <c r="J675" s="33">
        <v>0</v>
      </c>
      <c r="K675" s="33">
        <v>0</v>
      </c>
      <c r="L675" s="48"/>
      <c r="M675" s="50">
        <v>0</v>
      </c>
      <c r="N675" s="29"/>
      <c r="O675" s="29"/>
      <c r="P675" s="29"/>
      <c r="Q675" s="29"/>
      <c r="R675" s="29"/>
      <c r="S675" s="29"/>
      <c r="T675" s="29"/>
    </row>
    <row r="676" spans="2:20" ht="28.5" x14ac:dyDescent="0.4">
      <c r="B676" s="29"/>
      <c r="C676" s="30" t="s">
        <v>1114</v>
      </c>
      <c r="D676" s="31" t="s">
        <v>1115</v>
      </c>
      <c r="E676" s="31" t="s">
        <v>1116</v>
      </c>
      <c r="F676" s="31">
        <v>27</v>
      </c>
      <c r="G676" s="31">
        <v>0</v>
      </c>
      <c r="H676" s="33">
        <v>1</v>
      </c>
      <c r="I676" s="33">
        <v>26</v>
      </c>
      <c r="J676" s="33">
        <v>28</v>
      </c>
      <c r="K676" s="33">
        <v>728</v>
      </c>
      <c r="L676" s="48"/>
      <c r="M676" s="50">
        <v>3610.5</v>
      </c>
      <c r="N676" s="29"/>
      <c r="O676" s="29"/>
      <c r="P676" s="29"/>
      <c r="Q676" s="29"/>
      <c r="R676" s="29"/>
      <c r="S676" s="29"/>
      <c r="T676" s="29"/>
    </row>
    <row r="677" spans="2:20" ht="28.5" x14ac:dyDescent="0.4">
      <c r="B677" s="29"/>
      <c r="C677" s="30" t="s">
        <v>1117</v>
      </c>
      <c r="D677" s="31" t="s">
        <v>1118</v>
      </c>
      <c r="E677" s="31" t="s">
        <v>26</v>
      </c>
      <c r="F677" s="31">
        <v>21</v>
      </c>
      <c r="G677" s="31">
        <v>0</v>
      </c>
      <c r="H677" s="33">
        <v>3</v>
      </c>
      <c r="I677" s="33">
        <v>18</v>
      </c>
      <c r="J677" s="33">
        <v>45</v>
      </c>
      <c r="K677" s="33">
        <v>810</v>
      </c>
      <c r="L677" s="48"/>
      <c r="M677" s="50">
        <v>4872</v>
      </c>
      <c r="N677" s="29"/>
      <c r="O677" s="29"/>
      <c r="P677" s="29"/>
      <c r="Q677" s="29"/>
      <c r="R677" s="29"/>
      <c r="S677" s="29"/>
      <c r="T677" s="29"/>
    </row>
    <row r="678" spans="2:20" ht="28.5" x14ac:dyDescent="0.4">
      <c r="B678" s="29"/>
      <c r="C678" s="30" t="s">
        <v>1119</v>
      </c>
      <c r="D678" s="31" t="s">
        <v>1120</v>
      </c>
      <c r="E678" s="31" t="s">
        <v>26</v>
      </c>
      <c r="F678" s="31">
        <v>0</v>
      </c>
      <c r="G678" s="31">
        <v>0</v>
      </c>
      <c r="H678" s="33">
        <v>0</v>
      </c>
      <c r="I678" s="33">
        <v>0</v>
      </c>
      <c r="J678" s="33">
        <v>22</v>
      </c>
      <c r="K678" s="33">
        <v>0</v>
      </c>
      <c r="L678" s="48"/>
      <c r="M678" s="50">
        <v>3814.29</v>
      </c>
      <c r="N678" s="29"/>
      <c r="O678" s="29"/>
      <c r="P678" s="29"/>
      <c r="Q678" s="29"/>
      <c r="R678" s="29"/>
      <c r="S678" s="29"/>
      <c r="T678" s="29"/>
    </row>
    <row r="679" spans="2:20" ht="28.5" x14ac:dyDescent="0.4">
      <c r="B679" s="29"/>
      <c r="C679" s="30" t="s">
        <v>1121</v>
      </c>
      <c r="D679" s="31" t="s">
        <v>1122</v>
      </c>
      <c r="E679" s="31" t="s">
        <v>26</v>
      </c>
      <c r="F679" s="31">
        <v>150</v>
      </c>
      <c r="G679" s="31">
        <v>0</v>
      </c>
      <c r="H679" s="33">
        <v>0</v>
      </c>
      <c r="I679" s="33">
        <v>150</v>
      </c>
      <c r="J679" s="33">
        <v>24.07</v>
      </c>
      <c r="K679" s="33">
        <v>3610.5</v>
      </c>
      <c r="L679" s="48"/>
      <c r="M679" s="50">
        <v>10114</v>
      </c>
      <c r="N679" s="29"/>
      <c r="O679" s="29"/>
      <c r="P679" s="29"/>
      <c r="Q679" s="29"/>
      <c r="R679" s="29"/>
      <c r="S679" s="29"/>
      <c r="T679" s="29"/>
    </row>
    <row r="680" spans="2:20" ht="28.5" x14ac:dyDescent="0.4">
      <c r="B680" s="29"/>
      <c r="C680" s="30" t="s">
        <v>1123</v>
      </c>
      <c r="D680" s="31" t="s">
        <v>1124</v>
      </c>
      <c r="E680" s="31" t="s">
        <v>491</v>
      </c>
      <c r="F680" s="31">
        <v>23</v>
      </c>
      <c r="G680" s="31">
        <v>0</v>
      </c>
      <c r="H680" s="33">
        <v>1</v>
      </c>
      <c r="I680" s="33">
        <v>22</v>
      </c>
      <c r="J680" s="33">
        <v>348</v>
      </c>
      <c r="K680" s="33">
        <v>7656</v>
      </c>
      <c r="L680" s="48"/>
      <c r="M680" s="50">
        <v>0</v>
      </c>
      <c r="N680" s="29"/>
      <c r="O680" s="29"/>
      <c r="P680" s="29"/>
      <c r="Q680" s="29"/>
      <c r="R680" s="29"/>
      <c r="S680" s="29"/>
      <c r="T680" s="29"/>
    </row>
    <row r="681" spans="2:20" ht="28.5" x14ac:dyDescent="0.4">
      <c r="B681" s="29"/>
      <c r="C681" s="30" t="s">
        <v>1125</v>
      </c>
      <c r="D681" s="31" t="s">
        <v>1126</v>
      </c>
      <c r="E681" s="31" t="s">
        <v>1127</v>
      </c>
      <c r="F681" s="31">
        <v>50</v>
      </c>
      <c r="G681" s="31">
        <v>30</v>
      </c>
      <c r="H681" s="33">
        <v>50</v>
      </c>
      <c r="I681" s="33">
        <v>30</v>
      </c>
      <c r="J681" s="33">
        <v>53.6</v>
      </c>
      <c r="K681" s="33">
        <v>1608</v>
      </c>
      <c r="L681" s="48"/>
      <c r="M681" s="50">
        <v>4211592.2573199989</v>
      </c>
      <c r="N681" s="29"/>
      <c r="O681" s="29"/>
      <c r="P681" s="29"/>
      <c r="Q681" s="29"/>
      <c r="R681" s="29"/>
      <c r="S681" s="29"/>
      <c r="T681" s="29"/>
    </row>
    <row r="682" spans="2:20" ht="28.5" x14ac:dyDescent="0.4">
      <c r="B682" s="29"/>
      <c r="C682" s="30" t="s">
        <v>1128</v>
      </c>
      <c r="D682" s="31" t="s">
        <v>1129</v>
      </c>
      <c r="E682" s="31" t="s">
        <v>358</v>
      </c>
      <c r="F682" s="31">
        <v>678</v>
      </c>
      <c r="G682" s="31">
        <v>0</v>
      </c>
      <c r="H682" s="33">
        <v>0</v>
      </c>
      <c r="I682" s="33">
        <v>678</v>
      </c>
      <c r="J682" s="33">
        <v>13</v>
      </c>
      <c r="K682" s="33">
        <v>8814</v>
      </c>
      <c r="L682" s="48"/>
      <c r="M682" s="50"/>
      <c r="N682" s="29"/>
      <c r="O682" s="29"/>
      <c r="P682" s="29"/>
      <c r="Q682" s="29"/>
      <c r="R682" s="29"/>
      <c r="S682" s="29"/>
      <c r="T682" s="29"/>
    </row>
    <row r="683" spans="2:20" ht="28.5" x14ac:dyDescent="0.4">
      <c r="B683" s="29"/>
      <c r="C683" s="30" t="s">
        <v>1130</v>
      </c>
      <c r="D683" s="31" t="s">
        <v>1131</v>
      </c>
      <c r="E683" s="31" t="s">
        <v>26</v>
      </c>
      <c r="F683" s="31">
        <v>1</v>
      </c>
      <c r="G683" s="31">
        <v>0</v>
      </c>
      <c r="H683" s="33">
        <v>0</v>
      </c>
      <c r="I683" s="33">
        <v>1</v>
      </c>
      <c r="J683" s="33">
        <v>0</v>
      </c>
      <c r="K683" s="33">
        <v>0</v>
      </c>
      <c r="L683" s="48"/>
      <c r="M683" s="50"/>
      <c r="N683" s="29"/>
      <c r="O683" s="29"/>
      <c r="P683" s="29"/>
      <c r="Q683" s="29"/>
      <c r="R683" s="29"/>
      <c r="S683" s="29"/>
      <c r="T683" s="29"/>
    </row>
    <row r="684" spans="2:20" ht="28.5" x14ac:dyDescent="0.4">
      <c r="B684" s="29"/>
      <c r="C684" s="30"/>
      <c r="D684" s="31"/>
      <c r="E684" s="31"/>
      <c r="F684" s="31">
        <v>0</v>
      </c>
      <c r="G684" s="31">
        <v>0</v>
      </c>
      <c r="H684" s="33">
        <v>0</v>
      </c>
      <c r="I684" s="33">
        <v>0</v>
      </c>
      <c r="J684" s="33"/>
      <c r="K684" s="33"/>
      <c r="L684" s="48"/>
      <c r="M684" s="50">
        <v>755.19999999999993</v>
      </c>
      <c r="N684" s="29"/>
      <c r="O684" s="29"/>
      <c r="P684" s="29"/>
      <c r="Q684" s="29"/>
      <c r="R684" s="29"/>
      <c r="S684" s="29"/>
      <c r="T684" s="29"/>
    </row>
    <row r="685" spans="2:20" ht="28.5" x14ac:dyDescent="0.4">
      <c r="B685" s="29"/>
      <c r="C685" s="30"/>
      <c r="D685" s="31"/>
      <c r="E685" s="31"/>
      <c r="F685" s="31">
        <v>0</v>
      </c>
      <c r="G685" s="31">
        <v>0</v>
      </c>
      <c r="H685" s="33">
        <v>0</v>
      </c>
      <c r="I685" s="33">
        <v>0</v>
      </c>
      <c r="J685" s="33"/>
      <c r="K685" s="33"/>
      <c r="L685" s="48"/>
      <c r="M685" s="50">
        <v>0</v>
      </c>
      <c r="N685" s="29"/>
      <c r="O685" s="29"/>
      <c r="P685" s="29"/>
      <c r="Q685" s="29"/>
      <c r="R685" s="29"/>
      <c r="S685" s="29"/>
      <c r="T685" s="29"/>
    </row>
    <row r="686" spans="2:20" ht="28.5" x14ac:dyDescent="0.4">
      <c r="B686" s="29"/>
      <c r="C686" s="30"/>
      <c r="D686" s="31"/>
      <c r="E686" s="31"/>
      <c r="F686" s="31">
        <v>0</v>
      </c>
      <c r="G686" s="31">
        <v>0</v>
      </c>
      <c r="H686" s="33">
        <v>0</v>
      </c>
      <c r="I686" s="33">
        <v>0</v>
      </c>
      <c r="J686" s="33"/>
      <c r="K686" s="33"/>
      <c r="L686" s="48"/>
      <c r="M686" s="50">
        <v>0</v>
      </c>
      <c r="N686" s="29"/>
      <c r="O686" s="29"/>
      <c r="P686" s="29"/>
      <c r="Q686" s="29"/>
      <c r="R686" s="29"/>
      <c r="S686" s="29"/>
      <c r="T686" s="29"/>
    </row>
    <row r="687" spans="2:20" ht="28.5" x14ac:dyDescent="0.4">
      <c r="B687" s="29"/>
      <c r="C687" s="30" t="s">
        <v>1132</v>
      </c>
      <c r="D687" s="31" t="s">
        <v>1133</v>
      </c>
      <c r="E687" s="31" t="s">
        <v>26</v>
      </c>
      <c r="F687" s="31">
        <v>20</v>
      </c>
      <c r="G687" s="31">
        <v>0</v>
      </c>
      <c r="H687" s="33">
        <v>0</v>
      </c>
      <c r="I687" s="33">
        <v>20</v>
      </c>
      <c r="J687" s="33">
        <v>37.76</v>
      </c>
      <c r="K687" s="33">
        <v>755.19999999999993</v>
      </c>
      <c r="L687" s="48"/>
      <c r="M687" s="50">
        <v>74895.37000000001</v>
      </c>
      <c r="N687" s="29"/>
      <c r="O687" s="29"/>
      <c r="P687" s="29"/>
      <c r="Q687" s="29"/>
      <c r="R687" s="29"/>
      <c r="S687" s="29"/>
      <c r="T687" s="29"/>
    </row>
    <row r="688" spans="2:20" ht="28.5" x14ac:dyDescent="0.4">
      <c r="B688" s="29"/>
      <c r="C688" s="30" t="s">
        <v>1134</v>
      </c>
      <c r="D688" s="31" t="s">
        <v>1135</v>
      </c>
      <c r="E688" s="31" t="s">
        <v>26</v>
      </c>
      <c r="F688" s="31">
        <v>0</v>
      </c>
      <c r="G688" s="31">
        <v>0</v>
      </c>
      <c r="H688" s="33">
        <v>0</v>
      </c>
      <c r="I688" s="33">
        <v>0</v>
      </c>
      <c r="J688" s="33">
        <v>80</v>
      </c>
      <c r="K688" s="33">
        <v>0</v>
      </c>
      <c r="L688" s="48"/>
      <c r="M688" s="50">
        <v>0</v>
      </c>
      <c r="N688" s="29"/>
      <c r="O688" s="29"/>
      <c r="P688" s="29"/>
      <c r="Q688" s="29"/>
      <c r="R688" s="29"/>
      <c r="S688" s="29"/>
      <c r="T688" s="29"/>
    </row>
    <row r="689" spans="2:20" ht="28.5" x14ac:dyDescent="0.4">
      <c r="B689" s="29"/>
      <c r="C689" s="30" t="s">
        <v>1136</v>
      </c>
      <c r="D689" s="31" t="s">
        <v>1137</v>
      </c>
      <c r="E689" s="31" t="s">
        <v>26</v>
      </c>
      <c r="F689" s="31">
        <v>1</v>
      </c>
      <c r="G689" s="31">
        <v>0</v>
      </c>
      <c r="H689" s="33">
        <v>0</v>
      </c>
      <c r="I689" s="33">
        <v>1</v>
      </c>
      <c r="J689" s="33">
        <v>0</v>
      </c>
      <c r="K689" s="33">
        <v>0</v>
      </c>
      <c r="L689" s="48"/>
      <c r="M689" s="50">
        <v>0</v>
      </c>
      <c r="N689" s="29"/>
      <c r="O689" s="29"/>
      <c r="P689" s="29"/>
      <c r="Q689" s="29"/>
      <c r="R689" s="29"/>
      <c r="S689" s="29"/>
      <c r="T689" s="29"/>
    </row>
    <row r="690" spans="2:20" ht="28.5" x14ac:dyDescent="0.4">
      <c r="B690" s="29"/>
      <c r="C690" s="30" t="s">
        <v>1138</v>
      </c>
      <c r="D690" s="31" t="s">
        <v>1139</v>
      </c>
      <c r="E690" s="31" t="s">
        <v>26</v>
      </c>
      <c r="F690" s="31">
        <v>331</v>
      </c>
      <c r="G690" s="31">
        <v>0</v>
      </c>
      <c r="H690" s="33">
        <v>0</v>
      </c>
      <c r="I690" s="33">
        <v>331</v>
      </c>
      <c r="J690" s="33">
        <v>226.27</v>
      </c>
      <c r="K690" s="33">
        <v>74895.37000000001</v>
      </c>
      <c r="L690" s="48"/>
      <c r="M690" s="50">
        <v>9392.5</v>
      </c>
      <c r="N690" s="29"/>
      <c r="O690" s="29"/>
      <c r="P690" s="29"/>
      <c r="Q690" s="29"/>
      <c r="R690" s="29"/>
      <c r="S690" s="29"/>
      <c r="T690" s="29"/>
    </row>
    <row r="691" spans="2:20" ht="28.5" x14ac:dyDescent="0.4">
      <c r="B691" s="29"/>
      <c r="C691" s="30" t="s">
        <v>1140</v>
      </c>
      <c r="D691" s="31" t="s">
        <v>1141</v>
      </c>
      <c r="E691" s="31" t="s">
        <v>26</v>
      </c>
      <c r="F691" s="31">
        <v>0</v>
      </c>
      <c r="G691" s="31">
        <v>0</v>
      </c>
      <c r="H691" s="33">
        <v>0</v>
      </c>
      <c r="I691" s="33">
        <v>0</v>
      </c>
      <c r="J691" s="33">
        <v>3510</v>
      </c>
      <c r="K691" s="33">
        <v>0</v>
      </c>
      <c r="L691" s="48"/>
      <c r="M691" s="50">
        <v>2002</v>
      </c>
      <c r="N691" s="29"/>
      <c r="O691" s="29"/>
      <c r="P691" s="29"/>
      <c r="Q691" s="29"/>
      <c r="R691" s="29"/>
      <c r="S691" s="29"/>
      <c r="T691" s="29"/>
    </row>
    <row r="692" spans="2:20" ht="28.5" x14ac:dyDescent="0.4">
      <c r="B692" s="29"/>
      <c r="C692" s="30" t="s">
        <v>1142</v>
      </c>
      <c r="D692" s="31" t="s">
        <v>1143</v>
      </c>
      <c r="E692" s="31" t="s">
        <v>26</v>
      </c>
      <c r="F692" s="31">
        <v>8</v>
      </c>
      <c r="G692" s="31">
        <v>0</v>
      </c>
      <c r="H692" s="33">
        <v>0</v>
      </c>
      <c r="I692" s="33">
        <v>8</v>
      </c>
      <c r="J692" s="33">
        <v>0</v>
      </c>
      <c r="K692" s="33">
        <v>0</v>
      </c>
      <c r="L692" s="48"/>
      <c r="M692" s="50">
        <v>3867.6</v>
      </c>
      <c r="N692" s="29"/>
      <c r="O692" s="29"/>
      <c r="P692" s="29"/>
      <c r="Q692" s="29"/>
      <c r="R692" s="29"/>
      <c r="S692" s="29"/>
      <c r="T692" s="29"/>
    </row>
    <row r="693" spans="2:20" ht="28.5" x14ac:dyDescent="0.4">
      <c r="B693" s="29"/>
      <c r="C693" s="30" t="s">
        <v>1144</v>
      </c>
      <c r="D693" s="31" t="s">
        <v>1145</v>
      </c>
      <c r="E693" s="31" t="s">
        <v>26</v>
      </c>
      <c r="F693" s="31">
        <v>34</v>
      </c>
      <c r="G693" s="31">
        <v>0</v>
      </c>
      <c r="H693" s="33">
        <v>0</v>
      </c>
      <c r="I693" s="33">
        <v>34</v>
      </c>
      <c r="J693" s="33">
        <v>276.25</v>
      </c>
      <c r="K693" s="33">
        <v>9392.5</v>
      </c>
      <c r="L693" s="48"/>
      <c r="M693" s="50">
        <v>0</v>
      </c>
      <c r="N693" s="29"/>
      <c r="O693" s="29"/>
      <c r="P693" s="29"/>
      <c r="Q693" s="29"/>
      <c r="R693" s="29"/>
      <c r="S693" s="29"/>
      <c r="T693" s="29"/>
    </row>
    <row r="694" spans="2:20" ht="28.5" x14ac:dyDescent="0.4">
      <c r="B694" s="29"/>
      <c r="C694" s="30" t="s">
        <v>1146</v>
      </c>
      <c r="D694" s="31" t="s">
        <v>1147</v>
      </c>
      <c r="E694" s="31" t="s">
        <v>26</v>
      </c>
      <c r="F694" s="31">
        <v>6</v>
      </c>
      <c r="G694" s="31">
        <v>0</v>
      </c>
      <c r="H694" s="33">
        <v>0</v>
      </c>
      <c r="I694" s="33">
        <v>6</v>
      </c>
      <c r="J694" s="33">
        <v>250.25</v>
      </c>
      <c r="K694" s="33">
        <v>1501.5</v>
      </c>
      <c r="L694" s="48"/>
      <c r="M694" s="50">
        <v>0</v>
      </c>
      <c r="N694" s="29"/>
      <c r="O694" s="29"/>
      <c r="P694" s="29"/>
      <c r="Q694" s="29"/>
      <c r="R694" s="29"/>
      <c r="S694" s="29"/>
      <c r="T694" s="29"/>
    </row>
    <row r="695" spans="2:20" ht="28.5" x14ac:dyDescent="0.4">
      <c r="B695" s="29"/>
      <c r="C695" s="30" t="s">
        <v>1148</v>
      </c>
      <c r="D695" s="31" t="s">
        <v>1149</v>
      </c>
      <c r="E695" s="31" t="s">
        <v>26</v>
      </c>
      <c r="F695" s="31">
        <v>10</v>
      </c>
      <c r="G695" s="31">
        <v>0</v>
      </c>
      <c r="H695" s="33">
        <v>0</v>
      </c>
      <c r="I695" s="33">
        <v>10</v>
      </c>
      <c r="J695" s="33">
        <v>386.76</v>
      </c>
      <c r="K695" s="33">
        <v>3867.6</v>
      </c>
      <c r="L695" s="48"/>
      <c r="M695" s="50">
        <v>11133.3</v>
      </c>
      <c r="N695" s="29"/>
      <c r="O695" s="29"/>
      <c r="P695" s="29"/>
      <c r="Q695" s="29"/>
      <c r="R695" s="29"/>
      <c r="S695" s="29"/>
      <c r="T695" s="29"/>
    </row>
    <row r="696" spans="2:20" ht="28.5" x14ac:dyDescent="0.4">
      <c r="B696" s="29"/>
      <c r="C696" s="30" t="s">
        <v>1150</v>
      </c>
      <c r="D696" s="31" t="s">
        <v>1151</v>
      </c>
      <c r="E696" s="31" t="s">
        <v>26</v>
      </c>
      <c r="F696" s="31">
        <v>4</v>
      </c>
      <c r="G696" s="31">
        <v>0</v>
      </c>
      <c r="H696" s="33">
        <v>0</v>
      </c>
      <c r="I696" s="33">
        <v>4</v>
      </c>
      <c r="J696" s="33">
        <v>0</v>
      </c>
      <c r="K696" s="33">
        <v>0</v>
      </c>
      <c r="L696" s="48"/>
      <c r="M696" s="50">
        <v>13767.7</v>
      </c>
      <c r="N696" s="29"/>
      <c r="O696" s="29"/>
      <c r="P696" s="29"/>
      <c r="Q696" s="29"/>
      <c r="R696" s="29"/>
      <c r="S696" s="29"/>
      <c r="T696" s="29"/>
    </row>
    <row r="697" spans="2:20" ht="28.5" x14ac:dyDescent="0.4">
      <c r="B697" s="29"/>
      <c r="C697" s="30" t="s">
        <v>1152</v>
      </c>
      <c r="D697" s="31" t="s">
        <v>1153</v>
      </c>
      <c r="E697" s="31" t="s">
        <v>26</v>
      </c>
      <c r="F697" s="31">
        <v>20</v>
      </c>
      <c r="G697" s="31">
        <v>0</v>
      </c>
      <c r="H697" s="33">
        <v>0</v>
      </c>
      <c r="I697" s="33">
        <v>20</v>
      </c>
      <c r="J697" s="33">
        <v>0</v>
      </c>
      <c r="K697" s="33">
        <v>0</v>
      </c>
      <c r="L697" s="48"/>
      <c r="M697" s="50">
        <v>0</v>
      </c>
      <c r="N697" s="29"/>
      <c r="O697" s="29"/>
      <c r="P697" s="29"/>
      <c r="Q697" s="29"/>
      <c r="R697" s="29"/>
      <c r="S697" s="29"/>
      <c r="T697" s="29"/>
    </row>
    <row r="698" spans="2:20" ht="28.5" x14ac:dyDescent="0.4">
      <c r="B698" s="29"/>
      <c r="C698" s="30" t="s">
        <v>1154</v>
      </c>
      <c r="D698" s="31" t="s">
        <v>1155</v>
      </c>
      <c r="E698" s="31" t="s">
        <v>26</v>
      </c>
      <c r="F698" s="31">
        <v>3</v>
      </c>
      <c r="G698" s="31">
        <v>0</v>
      </c>
      <c r="H698" s="33">
        <v>0</v>
      </c>
      <c r="I698" s="33">
        <v>3</v>
      </c>
      <c r="J698" s="33">
        <v>3711.1</v>
      </c>
      <c r="K698" s="33">
        <v>11133.3</v>
      </c>
      <c r="L698" s="48"/>
      <c r="M698" s="50">
        <v>0</v>
      </c>
      <c r="N698" s="29"/>
      <c r="O698" s="29"/>
      <c r="P698" s="29"/>
      <c r="Q698" s="29"/>
      <c r="R698" s="29"/>
      <c r="S698" s="29"/>
      <c r="T698" s="29"/>
    </row>
    <row r="699" spans="2:20" ht="28.5" x14ac:dyDescent="0.4">
      <c r="B699" s="29"/>
      <c r="C699" s="30" t="s">
        <v>1156</v>
      </c>
      <c r="D699" s="31" t="s">
        <v>1157</v>
      </c>
      <c r="E699" s="31" t="s">
        <v>26</v>
      </c>
      <c r="F699" s="31">
        <v>4</v>
      </c>
      <c r="G699" s="31">
        <v>0</v>
      </c>
      <c r="H699" s="33">
        <v>0</v>
      </c>
      <c r="I699" s="33">
        <v>4</v>
      </c>
      <c r="J699" s="33">
        <v>1376.77</v>
      </c>
      <c r="K699" s="33">
        <v>5507.08</v>
      </c>
      <c r="L699" s="48"/>
      <c r="M699" s="50">
        <v>0</v>
      </c>
      <c r="N699" s="29"/>
      <c r="O699" s="29"/>
      <c r="P699" s="29"/>
      <c r="Q699" s="29"/>
      <c r="R699" s="29"/>
      <c r="S699" s="29"/>
      <c r="T699" s="29"/>
    </row>
    <row r="700" spans="2:20" ht="28.5" x14ac:dyDescent="0.4">
      <c r="B700" s="29"/>
      <c r="C700" s="30" t="s">
        <v>1158</v>
      </c>
      <c r="D700" s="31" t="s">
        <v>1159</v>
      </c>
      <c r="E700" s="31" t="s">
        <v>26</v>
      </c>
      <c r="F700" s="31">
        <v>0</v>
      </c>
      <c r="G700" s="31">
        <v>0</v>
      </c>
      <c r="H700" s="33">
        <v>0</v>
      </c>
      <c r="I700" s="33">
        <v>0</v>
      </c>
      <c r="J700" s="33">
        <v>0</v>
      </c>
      <c r="K700" s="33">
        <v>0</v>
      </c>
      <c r="L700" s="48"/>
      <c r="M700" s="50">
        <v>0</v>
      </c>
      <c r="N700" s="29"/>
      <c r="O700" s="29"/>
      <c r="P700" s="29"/>
      <c r="Q700" s="29"/>
      <c r="R700" s="29"/>
      <c r="S700" s="29"/>
      <c r="T700" s="29"/>
    </row>
    <row r="701" spans="2:20" ht="28.5" x14ac:dyDescent="0.4">
      <c r="B701" s="29"/>
      <c r="C701" s="30" t="s">
        <v>1160</v>
      </c>
      <c r="D701" s="31" t="s">
        <v>1161</v>
      </c>
      <c r="E701" s="31" t="s">
        <v>26</v>
      </c>
      <c r="F701" s="31">
        <v>2</v>
      </c>
      <c r="G701" s="31">
        <v>0</v>
      </c>
      <c r="H701" s="33">
        <v>0</v>
      </c>
      <c r="I701" s="33">
        <v>2</v>
      </c>
      <c r="J701" s="33">
        <v>0</v>
      </c>
      <c r="K701" s="33">
        <v>0</v>
      </c>
      <c r="L701" s="48"/>
      <c r="M701" s="50">
        <v>8818.3760000000002</v>
      </c>
      <c r="N701" s="29"/>
      <c r="O701" s="29"/>
      <c r="P701" s="29"/>
      <c r="Q701" s="29"/>
      <c r="R701" s="29"/>
      <c r="S701" s="29"/>
      <c r="T701" s="29"/>
    </row>
    <row r="702" spans="2:20" ht="28.5" x14ac:dyDescent="0.4">
      <c r="B702" s="29"/>
      <c r="C702" s="30" t="s">
        <v>1162</v>
      </c>
      <c r="D702" s="31" t="s">
        <v>1163</v>
      </c>
      <c r="E702" s="31" t="s">
        <v>26</v>
      </c>
      <c r="F702" s="31">
        <v>0</v>
      </c>
      <c r="G702" s="31">
        <v>0</v>
      </c>
      <c r="H702" s="33">
        <v>0</v>
      </c>
      <c r="I702" s="33">
        <v>0</v>
      </c>
      <c r="J702" s="33">
        <v>0</v>
      </c>
      <c r="K702" s="33">
        <v>0</v>
      </c>
      <c r="L702" s="48"/>
      <c r="M702" s="50">
        <v>28090.12</v>
      </c>
      <c r="N702" s="29"/>
      <c r="O702" s="29"/>
      <c r="P702" s="29"/>
      <c r="Q702" s="29"/>
      <c r="R702" s="29"/>
      <c r="S702" s="29"/>
      <c r="T702" s="29"/>
    </row>
    <row r="703" spans="2:20" ht="28.5" x14ac:dyDescent="0.4">
      <c r="B703" s="29"/>
      <c r="C703" s="30" t="s">
        <v>1164</v>
      </c>
      <c r="D703" s="31" t="s">
        <v>1165</v>
      </c>
      <c r="E703" s="31" t="s">
        <v>26</v>
      </c>
      <c r="F703" s="31">
        <v>0</v>
      </c>
      <c r="G703" s="31">
        <v>0</v>
      </c>
      <c r="H703" s="33">
        <v>0</v>
      </c>
      <c r="I703" s="33">
        <v>0</v>
      </c>
      <c r="J703" s="33">
        <v>0</v>
      </c>
      <c r="K703" s="33">
        <v>0</v>
      </c>
      <c r="L703" s="48"/>
      <c r="M703" s="50">
        <v>28090.12</v>
      </c>
      <c r="N703" s="29"/>
      <c r="O703" s="29"/>
      <c r="P703" s="29"/>
      <c r="Q703" s="29"/>
      <c r="R703" s="29"/>
      <c r="S703" s="29"/>
      <c r="T703" s="29"/>
    </row>
    <row r="704" spans="2:20" ht="28.5" x14ac:dyDescent="0.4">
      <c r="B704" s="29"/>
      <c r="C704" s="30" t="s">
        <v>1166</v>
      </c>
      <c r="D704" s="31" t="s">
        <v>1167</v>
      </c>
      <c r="E704" s="31" t="s">
        <v>26</v>
      </c>
      <c r="F704" s="31">
        <v>2</v>
      </c>
      <c r="G704" s="31">
        <v>0</v>
      </c>
      <c r="H704" s="33">
        <v>0</v>
      </c>
      <c r="I704" s="33">
        <v>2</v>
      </c>
      <c r="J704" s="33">
        <v>4409.1880000000001</v>
      </c>
      <c r="K704" s="33">
        <v>8818.3760000000002</v>
      </c>
      <c r="L704" s="48"/>
      <c r="M704" s="50">
        <v>22491</v>
      </c>
      <c r="N704" s="29"/>
      <c r="O704" s="29"/>
      <c r="P704" s="29"/>
      <c r="Q704" s="29"/>
      <c r="R704" s="29"/>
      <c r="S704" s="29"/>
      <c r="T704" s="29"/>
    </row>
    <row r="705" spans="2:20" ht="28.5" x14ac:dyDescent="0.4">
      <c r="B705" s="29"/>
      <c r="C705" s="30" t="s">
        <v>1168</v>
      </c>
      <c r="D705" s="31" t="s">
        <v>1169</v>
      </c>
      <c r="E705" s="31" t="s">
        <v>26</v>
      </c>
      <c r="F705" s="31">
        <v>34</v>
      </c>
      <c r="G705" s="31">
        <v>0</v>
      </c>
      <c r="H705" s="33">
        <v>2</v>
      </c>
      <c r="I705" s="33">
        <v>32</v>
      </c>
      <c r="J705" s="33">
        <v>826.18</v>
      </c>
      <c r="K705" s="33">
        <v>26437.759999999998</v>
      </c>
      <c r="L705" s="48"/>
      <c r="M705" s="50">
        <v>18522</v>
      </c>
      <c r="N705" s="29"/>
      <c r="O705" s="29"/>
      <c r="P705" s="29"/>
      <c r="Q705" s="29"/>
      <c r="R705" s="29"/>
      <c r="S705" s="29"/>
      <c r="T705" s="29"/>
    </row>
    <row r="706" spans="2:20" ht="28.5" x14ac:dyDescent="0.4">
      <c r="B706" s="29"/>
      <c r="C706" s="30" t="s">
        <v>1170</v>
      </c>
      <c r="D706" s="31" t="s">
        <v>1171</v>
      </c>
      <c r="E706" s="31" t="s">
        <v>26</v>
      </c>
      <c r="F706" s="31">
        <v>34</v>
      </c>
      <c r="G706" s="31">
        <v>0</v>
      </c>
      <c r="H706" s="33">
        <v>0</v>
      </c>
      <c r="I706" s="33">
        <v>34</v>
      </c>
      <c r="J706" s="33">
        <v>826.18</v>
      </c>
      <c r="K706" s="33">
        <v>28090.12</v>
      </c>
      <c r="L706" s="48"/>
      <c r="M706" s="50">
        <v>22500</v>
      </c>
      <c r="N706" s="29"/>
      <c r="O706" s="29"/>
      <c r="P706" s="29"/>
      <c r="Q706" s="29"/>
      <c r="R706" s="29"/>
      <c r="S706" s="29"/>
      <c r="T706" s="29"/>
    </row>
    <row r="707" spans="2:20" ht="28.5" x14ac:dyDescent="0.4">
      <c r="B707" s="29"/>
      <c r="C707" s="30" t="s">
        <v>1172</v>
      </c>
      <c r="D707" s="31" t="s">
        <v>1173</v>
      </c>
      <c r="E707" s="31" t="s">
        <v>26</v>
      </c>
      <c r="F707" s="31">
        <v>16</v>
      </c>
      <c r="G707" s="31">
        <v>0</v>
      </c>
      <c r="H707" s="33">
        <v>0</v>
      </c>
      <c r="I707" s="33">
        <v>16</v>
      </c>
      <c r="J707" s="33">
        <v>1323</v>
      </c>
      <c r="K707" s="33">
        <v>21168</v>
      </c>
      <c r="L707" s="48"/>
      <c r="M707" s="50">
        <v>2230.2000000000003</v>
      </c>
      <c r="N707" s="29"/>
      <c r="O707" s="29"/>
      <c r="P707" s="29"/>
      <c r="Q707" s="29"/>
      <c r="R707" s="29"/>
      <c r="S707" s="29"/>
      <c r="T707" s="29"/>
    </row>
    <row r="708" spans="2:20" ht="28.5" x14ac:dyDescent="0.4">
      <c r="B708" s="29"/>
      <c r="C708" s="30" t="s">
        <v>1174</v>
      </c>
      <c r="D708" s="31" t="s">
        <v>1175</v>
      </c>
      <c r="E708" s="31" t="s">
        <v>26</v>
      </c>
      <c r="F708" s="31">
        <v>14</v>
      </c>
      <c r="G708" s="31">
        <v>0</v>
      </c>
      <c r="H708" s="33">
        <v>0</v>
      </c>
      <c r="I708" s="33">
        <v>14</v>
      </c>
      <c r="J708" s="33">
        <v>1323</v>
      </c>
      <c r="K708" s="33">
        <v>18522</v>
      </c>
      <c r="L708" s="48"/>
      <c r="M708" s="50">
        <v>1073.8</v>
      </c>
      <c r="N708" s="29"/>
      <c r="O708" s="29"/>
      <c r="P708" s="29"/>
      <c r="Q708" s="29"/>
      <c r="R708" s="29"/>
      <c r="S708" s="29"/>
      <c r="T708" s="29"/>
    </row>
    <row r="709" spans="2:20" ht="28.5" x14ac:dyDescent="0.4">
      <c r="B709" s="29"/>
      <c r="C709" s="30" t="s">
        <v>1176</v>
      </c>
      <c r="D709" s="31" t="s">
        <v>1177</v>
      </c>
      <c r="E709" s="31" t="s">
        <v>26</v>
      </c>
      <c r="F709" s="31">
        <v>28</v>
      </c>
      <c r="G709" s="31">
        <v>0</v>
      </c>
      <c r="H709" s="33">
        <v>3</v>
      </c>
      <c r="I709" s="33">
        <v>25</v>
      </c>
      <c r="J709" s="33">
        <v>1875</v>
      </c>
      <c r="K709" s="33">
        <v>46875</v>
      </c>
      <c r="L709" s="48"/>
      <c r="M709" s="50">
        <v>18211.419999999998</v>
      </c>
      <c r="N709" s="29"/>
      <c r="O709" s="29"/>
      <c r="P709" s="29"/>
      <c r="Q709" s="29"/>
      <c r="R709" s="29"/>
      <c r="S709" s="29"/>
      <c r="T709" s="29"/>
    </row>
    <row r="710" spans="2:20" ht="28.5" x14ac:dyDescent="0.4">
      <c r="B710" s="29"/>
      <c r="C710" s="30" t="s">
        <v>1178</v>
      </c>
      <c r="D710" s="31" t="s">
        <v>1179</v>
      </c>
      <c r="E710" s="31" t="s">
        <v>26</v>
      </c>
      <c r="F710" s="31">
        <v>48</v>
      </c>
      <c r="G710" s="31">
        <v>0</v>
      </c>
      <c r="H710" s="33">
        <v>0</v>
      </c>
      <c r="I710" s="33">
        <v>48</v>
      </c>
      <c r="J710" s="33">
        <v>123.9</v>
      </c>
      <c r="K710" s="33">
        <v>5947.2000000000007</v>
      </c>
      <c r="L710" s="48"/>
      <c r="M710" s="50">
        <v>0</v>
      </c>
      <c r="N710" s="29"/>
      <c r="O710" s="29"/>
      <c r="P710" s="29"/>
      <c r="Q710" s="29"/>
      <c r="R710" s="29"/>
      <c r="S710" s="29"/>
      <c r="T710" s="29"/>
    </row>
    <row r="711" spans="2:20" ht="28.5" x14ac:dyDescent="0.4">
      <c r="B711" s="29"/>
      <c r="C711" s="30" t="s">
        <v>1180</v>
      </c>
      <c r="D711" s="31" t="s">
        <v>1181</v>
      </c>
      <c r="E711" s="31" t="s">
        <v>26</v>
      </c>
      <c r="F711" s="31">
        <v>2</v>
      </c>
      <c r="G711" s="31">
        <v>0</v>
      </c>
      <c r="H711" s="33">
        <v>0</v>
      </c>
      <c r="I711" s="33">
        <v>2</v>
      </c>
      <c r="J711" s="33">
        <v>536.9</v>
      </c>
      <c r="K711" s="33">
        <v>1073.8</v>
      </c>
      <c r="L711" s="48"/>
      <c r="M711" s="50">
        <v>0</v>
      </c>
      <c r="N711" s="29"/>
      <c r="O711" s="29"/>
      <c r="P711" s="29"/>
      <c r="Q711" s="29"/>
      <c r="R711" s="29"/>
      <c r="S711" s="29"/>
      <c r="T711" s="29"/>
    </row>
    <row r="712" spans="2:20" ht="28.5" x14ac:dyDescent="0.4">
      <c r="B712" s="29"/>
      <c r="C712" s="30" t="s">
        <v>1182</v>
      </c>
      <c r="D712" s="31" t="s">
        <v>1183</v>
      </c>
      <c r="E712" s="31" t="s">
        <v>26</v>
      </c>
      <c r="F712" s="31">
        <v>17</v>
      </c>
      <c r="G712" s="31">
        <v>0</v>
      </c>
      <c r="H712" s="33">
        <v>0</v>
      </c>
      <c r="I712" s="33">
        <v>17</v>
      </c>
      <c r="J712" s="33">
        <v>1071.26</v>
      </c>
      <c r="K712" s="33">
        <v>18211.419999999998</v>
      </c>
      <c r="L712" s="48"/>
      <c r="M712" s="50">
        <v>1280.8799999999999</v>
      </c>
      <c r="N712" s="29"/>
      <c r="O712" s="29"/>
      <c r="P712" s="29"/>
      <c r="Q712" s="29"/>
      <c r="R712" s="29"/>
      <c r="S712" s="29"/>
      <c r="T712" s="29"/>
    </row>
    <row r="713" spans="2:20" ht="28.5" x14ac:dyDescent="0.4">
      <c r="B713" s="29"/>
      <c r="C713" s="30" t="s">
        <v>1184</v>
      </c>
      <c r="D713" s="31" t="s">
        <v>1185</v>
      </c>
      <c r="E713" s="31" t="s">
        <v>26</v>
      </c>
      <c r="F713" s="31">
        <v>197</v>
      </c>
      <c r="G713" s="31">
        <v>0</v>
      </c>
      <c r="H713" s="33">
        <v>0</v>
      </c>
      <c r="I713" s="33">
        <v>197</v>
      </c>
      <c r="J713" s="33">
        <v>0</v>
      </c>
      <c r="K713" s="33">
        <v>0</v>
      </c>
      <c r="L713" s="48"/>
      <c r="M713" s="50">
        <v>55200</v>
      </c>
      <c r="N713" s="29"/>
      <c r="O713" s="29"/>
      <c r="P713" s="29"/>
      <c r="Q713" s="29"/>
      <c r="R713" s="29"/>
      <c r="S713" s="29"/>
      <c r="T713" s="29"/>
    </row>
    <row r="714" spans="2:20" ht="28.5" x14ac:dyDescent="0.4">
      <c r="B714" s="29"/>
      <c r="C714" s="30" t="s">
        <v>1186</v>
      </c>
      <c r="D714" s="31" t="s">
        <v>1187</v>
      </c>
      <c r="E714" s="31" t="s">
        <v>26</v>
      </c>
      <c r="F714" s="31">
        <v>16</v>
      </c>
      <c r="G714" s="31">
        <v>0</v>
      </c>
      <c r="H714" s="33">
        <v>0</v>
      </c>
      <c r="I714" s="33">
        <v>16</v>
      </c>
      <c r="J714" s="33">
        <v>0</v>
      </c>
      <c r="K714" s="33">
        <v>0</v>
      </c>
      <c r="L714" s="48"/>
      <c r="M714" s="50">
        <v>1109.5999999999999</v>
      </c>
      <c r="N714" s="29"/>
      <c r="O714" s="29"/>
      <c r="P714" s="29"/>
      <c r="Q714" s="29"/>
      <c r="R714" s="29"/>
      <c r="S714" s="29"/>
      <c r="T714" s="29"/>
    </row>
    <row r="715" spans="2:20" ht="28.5" x14ac:dyDescent="0.4">
      <c r="B715" s="29"/>
      <c r="C715" s="30" t="s">
        <v>1188</v>
      </c>
      <c r="D715" s="31" t="s">
        <v>1189</v>
      </c>
      <c r="E715" s="31" t="s">
        <v>26</v>
      </c>
      <c r="F715" s="31">
        <v>15</v>
      </c>
      <c r="G715" s="31">
        <v>0</v>
      </c>
      <c r="H715" s="33">
        <v>1</v>
      </c>
      <c r="I715" s="33">
        <v>14</v>
      </c>
      <c r="J715" s="33">
        <v>106.74</v>
      </c>
      <c r="K715" s="33">
        <v>1494.36</v>
      </c>
      <c r="L715" s="48"/>
      <c r="M715" s="50">
        <v>54995</v>
      </c>
      <c r="N715" s="29"/>
      <c r="O715" s="29"/>
      <c r="P715" s="29"/>
      <c r="Q715" s="29"/>
      <c r="R715" s="29"/>
      <c r="S715" s="29"/>
      <c r="T715" s="29"/>
    </row>
    <row r="716" spans="2:20" ht="28.5" x14ac:dyDescent="0.4">
      <c r="B716" s="29"/>
      <c r="C716" s="30" t="s">
        <v>1190</v>
      </c>
      <c r="D716" s="31" t="s">
        <v>1191</v>
      </c>
      <c r="E716" s="31" t="s">
        <v>26</v>
      </c>
      <c r="F716" s="31">
        <v>149</v>
      </c>
      <c r="G716" s="31">
        <v>0</v>
      </c>
      <c r="H716" s="33">
        <v>10</v>
      </c>
      <c r="I716" s="33">
        <v>139</v>
      </c>
      <c r="J716" s="33">
        <v>552</v>
      </c>
      <c r="K716" s="33">
        <v>76728</v>
      </c>
      <c r="L716" s="48"/>
      <c r="M716" s="50">
        <v>3157.7000000000003</v>
      </c>
      <c r="N716" s="29"/>
      <c r="O716" s="29"/>
      <c r="P716" s="29"/>
      <c r="Q716" s="29"/>
      <c r="R716" s="29"/>
      <c r="S716" s="29"/>
      <c r="T716" s="29"/>
    </row>
    <row r="717" spans="2:20" ht="28.5" x14ac:dyDescent="0.4">
      <c r="B717" s="29"/>
      <c r="C717" s="30" t="s">
        <v>1192</v>
      </c>
      <c r="D717" s="31" t="s">
        <v>1193</v>
      </c>
      <c r="E717" s="31" t="s">
        <v>26</v>
      </c>
      <c r="F717" s="31">
        <v>39</v>
      </c>
      <c r="G717" s="31">
        <v>0</v>
      </c>
      <c r="H717" s="33">
        <v>0</v>
      </c>
      <c r="I717" s="33">
        <v>39</v>
      </c>
      <c r="J717" s="33">
        <v>58.4</v>
      </c>
      <c r="K717" s="33">
        <v>2277.6</v>
      </c>
      <c r="L717" s="48"/>
      <c r="M717" s="50">
        <v>0</v>
      </c>
      <c r="N717" s="29"/>
      <c r="O717" s="29"/>
      <c r="P717" s="29"/>
      <c r="Q717" s="29"/>
      <c r="R717" s="29"/>
      <c r="S717" s="29"/>
      <c r="T717" s="29"/>
    </row>
    <row r="718" spans="2:20" ht="28.5" x14ac:dyDescent="0.4">
      <c r="B718" s="29"/>
      <c r="C718" s="30" t="s">
        <v>1194</v>
      </c>
      <c r="D718" s="31" t="s">
        <v>1195</v>
      </c>
      <c r="E718" s="31" t="s">
        <v>26</v>
      </c>
      <c r="F718" s="31">
        <v>1</v>
      </c>
      <c r="G718" s="31">
        <v>0</v>
      </c>
      <c r="H718" s="33">
        <v>0</v>
      </c>
      <c r="I718" s="33">
        <v>1</v>
      </c>
      <c r="J718" s="33">
        <v>54995</v>
      </c>
      <c r="K718" s="33">
        <v>54995</v>
      </c>
      <c r="L718" s="48"/>
      <c r="M718" s="50">
        <v>377.12800000000004</v>
      </c>
      <c r="N718" s="29"/>
      <c r="O718" s="29"/>
      <c r="P718" s="29"/>
      <c r="Q718" s="29"/>
      <c r="R718" s="29"/>
      <c r="S718" s="29"/>
      <c r="T718" s="29"/>
    </row>
    <row r="719" spans="2:20" ht="28.5" x14ac:dyDescent="0.4">
      <c r="B719" s="29"/>
      <c r="C719" s="30" t="s">
        <v>1196</v>
      </c>
      <c r="D719" s="31" t="s">
        <v>1197</v>
      </c>
      <c r="E719" s="31" t="s">
        <v>26</v>
      </c>
      <c r="F719" s="31">
        <v>7</v>
      </c>
      <c r="G719" s="31">
        <v>0</v>
      </c>
      <c r="H719" s="33">
        <v>0</v>
      </c>
      <c r="I719" s="33">
        <v>7</v>
      </c>
      <c r="J719" s="33">
        <v>242.9</v>
      </c>
      <c r="K719" s="33">
        <v>1700.3</v>
      </c>
      <c r="L719" s="48"/>
      <c r="M719" s="50">
        <v>0</v>
      </c>
      <c r="N719" s="29"/>
      <c r="O719" s="29"/>
      <c r="P719" s="29"/>
      <c r="Q719" s="29"/>
      <c r="R719" s="29"/>
      <c r="S719" s="29"/>
      <c r="T719" s="29"/>
    </row>
    <row r="720" spans="2:20" ht="28.5" x14ac:dyDescent="0.4">
      <c r="B720" s="29"/>
      <c r="C720" s="30" t="s">
        <v>1198</v>
      </c>
      <c r="D720" s="31" t="s">
        <v>1199</v>
      </c>
      <c r="E720" s="31" t="s">
        <v>26</v>
      </c>
      <c r="F720" s="31">
        <v>16</v>
      </c>
      <c r="G720" s="31">
        <v>0</v>
      </c>
      <c r="H720" s="33">
        <v>0</v>
      </c>
      <c r="I720" s="33">
        <v>16</v>
      </c>
      <c r="J720" s="33">
        <v>0</v>
      </c>
      <c r="K720" s="33">
        <v>0</v>
      </c>
      <c r="L720" s="48"/>
      <c r="M720" s="50">
        <v>0</v>
      </c>
      <c r="N720" s="29"/>
      <c r="O720" s="29"/>
      <c r="P720" s="29"/>
      <c r="Q720" s="29"/>
      <c r="R720" s="29"/>
      <c r="S720" s="29"/>
      <c r="T720" s="29"/>
    </row>
    <row r="721" spans="2:20" ht="28.5" x14ac:dyDescent="0.4">
      <c r="B721" s="29"/>
      <c r="C721" s="30" t="s">
        <v>1200</v>
      </c>
      <c r="D721" s="31" t="s">
        <v>1201</v>
      </c>
      <c r="E721" s="31" t="s">
        <v>26</v>
      </c>
      <c r="F721" s="31">
        <v>2</v>
      </c>
      <c r="G721" s="31">
        <v>0</v>
      </c>
      <c r="H721" s="33">
        <v>0</v>
      </c>
      <c r="I721" s="33">
        <v>2</v>
      </c>
      <c r="J721" s="33">
        <v>188.56400000000002</v>
      </c>
      <c r="K721" s="33">
        <v>377.12800000000004</v>
      </c>
      <c r="L721" s="48"/>
      <c r="M721" s="50">
        <v>0</v>
      </c>
      <c r="N721" s="29"/>
      <c r="O721" s="29"/>
      <c r="P721" s="29"/>
      <c r="Q721" s="29"/>
      <c r="R721" s="29"/>
      <c r="S721" s="29"/>
      <c r="T721" s="29"/>
    </row>
    <row r="722" spans="2:20" ht="28.5" x14ac:dyDescent="0.4">
      <c r="B722" s="29"/>
      <c r="C722" s="30" t="s">
        <v>1202</v>
      </c>
      <c r="D722" s="31" t="s">
        <v>1203</v>
      </c>
      <c r="E722" s="31" t="s">
        <v>26</v>
      </c>
      <c r="F722" s="31">
        <v>10</v>
      </c>
      <c r="G722" s="31">
        <v>0</v>
      </c>
      <c r="H722" s="33">
        <v>0</v>
      </c>
      <c r="I722" s="33">
        <v>10</v>
      </c>
      <c r="J722" s="33">
        <v>0</v>
      </c>
      <c r="K722" s="33">
        <v>0</v>
      </c>
      <c r="L722" s="48"/>
      <c r="M722" s="50">
        <v>0</v>
      </c>
      <c r="N722" s="29"/>
      <c r="O722" s="29"/>
      <c r="P722" s="29"/>
      <c r="Q722" s="29"/>
      <c r="R722" s="29"/>
      <c r="S722" s="29"/>
      <c r="T722" s="29"/>
    </row>
    <row r="723" spans="2:20" ht="28.5" x14ac:dyDescent="0.4">
      <c r="B723" s="29"/>
      <c r="C723" s="30" t="s">
        <v>1204</v>
      </c>
      <c r="D723" s="31" t="s">
        <v>1205</v>
      </c>
      <c r="E723" s="31" t="s">
        <v>26</v>
      </c>
      <c r="F723" s="31">
        <v>10</v>
      </c>
      <c r="G723" s="31">
        <v>0</v>
      </c>
      <c r="H723" s="33">
        <v>0</v>
      </c>
      <c r="I723" s="33">
        <v>10</v>
      </c>
      <c r="J723" s="33">
        <v>0</v>
      </c>
      <c r="K723" s="33">
        <v>0</v>
      </c>
      <c r="L723" s="48"/>
      <c r="M723" s="50">
        <v>0</v>
      </c>
      <c r="N723" s="29"/>
      <c r="O723" s="29"/>
      <c r="P723" s="29"/>
      <c r="Q723" s="29"/>
      <c r="R723" s="29"/>
      <c r="S723" s="29"/>
      <c r="T723" s="29"/>
    </row>
    <row r="724" spans="2:20" ht="28.5" x14ac:dyDescent="0.4">
      <c r="B724" s="29"/>
      <c r="C724" s="30" t="s">
        <v>1206</v>
      </c>
      <c r="D724" s="31" t="s">
        <v>1207</v>
      </c>
      <c r="E724" s="31" t="s">
        <v>26</v>
      </c>
      <c r="F724" s="31">
        <v>10</v>
      </c>
      <c r="G724" s="31">
        <v>0</v>
      </c>
      <c r="H724" s="33">
        <v>0</v>
      </c>
      <c r="I724" s="33">
        <v>10</v>
      </c>
      <c r="J724" s="33">
        <v>0</v>
      </c>
      <c r="K724" s="33">
        <v>0</v>
      </c>
      <c r="L724" s="48"/>
      <c r="M724" s="50">
        <v>1423.5</v>
      </c>
      <c r="N724" s="29"/>
      <c r="O724" s="29"/>
      <c r="P724" s="29"/>
      <c r="Q724" s="29"/>
      <c r="R724" s="29"/>
      <c r="S724" s="29"/>
      <c r="T724" s="29"/>
    </row>
    <row r="725" spans="2:20" ht="28.5" x14ac:dyDescent="0.4">
      <c r="B725" s="29"/>
      <c r="C725" s="30" t="s">
        <v>1208</v>
      </c>
      <c r="D725" s="31" t="s">
        <v>1209</v>
      </c>
      <c r="E725" s="31" t="s">
        <v>26</v>
      </c>
      <c r="F725" s="31">
        <v>10</v>
      </c>
      <c r="G725" s="31">
        <v>0</v>
      </c>
      <c r="H725" s="33">
        <v>0</v>
      </c>
      <c r="I725" s="33">
        <v>10</v>
      </c>
      <c r="J725" s="33">
        <v>0</v>
      </c>
      <c r="K725" s="33">
        <v>0</v>
      </c>
      <c r="L725" s="48"/>
      <c r="M725" s="50">
        <v>36240.75</v>
      </c>
      <c r="N725" s="29"/>
      <c r="O725" s="29"/>
      <c r="P725" s="29"/>
      <c r="Q725" s="29"/>
      <c r="R725" s="29"/>
      <c r="S725" s="29"/>
      <c r="T725" s="29"/>
    </row>
    <row r="726" spans="2:20" ht="28.5" x14ac:dyDescent="0.4">
      <c r="B726" s="29"/>
      <c r="C726" s="30" t="s">
        <v>1210</v>
      </c>
      <c r="D726" s="31" t="s">
        <v>1211</v>
      </c>
      <c r="E726" s="31" t="s">
        <v>26</v>
      </c>
      <c r="F726" s="31">
        <v>0</v>
      </c>
      <c r="G726" s="31">
        <v>0</v>
      </c>
      <c r="H726" s="33">
        <v>0</v>
      </c>
      <c r="I726" s="33">
        <v>0</v>
      </c>
      <c r="J726" s="33">
        <v>188.56400000000002</v>
      </c>
      <c r="K726" s="33">
        <v>0</v>
      </c>
      <c r="L726" s="48"/>
      <c r="M726" s="50">
        <v>0</v>
      </c>
      <c r="N726" s="29"/>
      <c r="O726" s="29"/>
      <c r="P726" s="29"/>
      <c r="Q726" s="29"/>
      <c r="R726" s="29"/>
      <c r="S726" s="29"/>
      <c r="T726" s="29"/>
    </row>
    <row r="727" spans="2:20" ht="28.5" x14ac:dyDescent="0.4">
      <c r="B727" s="29"/>
      <c r="C727" s="30" t="s">
        <v>1212</v>
      </c>
      <c r="D727" s="31" t="s">
        <v>1213</v>
      </c>
      <c r="E727" s="31" t="s">
        <v>26</v>
      </c>
      <c r="F727" s="31">
        <v>5</v>
      </c>
      <c r="G727" s="31">
        <v>0</v>
      </c>
      <c r="H727" s="33">
        <v>0</v>
      </c>
      <c r="I727" s="33">
        <v>5</v>
      </c>
      <c r="J727" s="33">
        <v>284.7</v>
      </c>
      <c r="K727" s="33">
        <v>1423.5</v>
      </c>
      <c r="L727" s="48"/>
      <c r="M727" s="50">
        <v>1444.32</v>
      </c>
      <c r="N727" s="29"/>
      <c r="O727" s="29"/>
      <c r="P727" s="29"/>
      <c r="Q727" s="29"/>
      <c r="R727" s="29"/>
      <c r="S727" s="29"/>
      <c r="T727" s="29"/>
    </row>
    <row r="728" spans="2:20" ht="28.5" x14ac:dyDescent="0.4">
      <c r="B728" s="29"/>
      <c r="C728" s="30" t="s">
        <v>1214</v>
      </c>
      <c r="D728" s="31" t="s">
        <v>1215</v>
      </c>
      <c r="E728" s="31" t="s">
        <v>26</v>
      </c>
      <c r="F728" s="31">
        <v>2</v>
      </c>
      <c r="G728" s="31">
        <v>0</v>
      </c>
      <c r="H728" s="33">
        <v>0</v>
      </c>
      <c r="I728" s="33">
        <v>2</v>
      </c>
      <c r="J728" s="33">
        <v>18120.375</v>
      </c>
      <c r="K728" s="33">
        <v>36240.75</v>
      </c>
      <c r="L728" s="48"/>
      <c r="M728" s="50">
        <v>2964</v>
      </c>
      <c r="N728" s="29"/>
      <c r="O728" s="29"/>
      <c r="P728" s="29"/>
      <c r="Q728" s="29"/>
      <c r="R728" s="29"/>
      <c r="S728" s="29"/>
      <c r="T728" s="29"/>
    </row>
    <row r="729" spans="2:20" ht="28.5" x14ac:dyDescent="0.4">
      <c r="B729" s="29"/>
      <c r="C729" s="30" t="s">
        <v>1216</v>
      </c>
      <c r="D729" s="31" t="s">
        <v>1217</v>
      </c>
      <c r="E729" s="31" t="s">
        <v>26</v>
      </c>
      <c r="F729" s="31">
        <v>20</v>
      </c>
      <c r="G729" s="31">
        <v>0</v>
      </c>
      <c r="H729" s="33">
        <v>0</v>
      </c>
      <c r="I729" s="33">
        <v>20</v>
      </c>
      <c r="J729" s="33">
        <v>0</v>
      </c>
      <c r="K729" s="33">
        <v>0</v>
      </c>
      <c r="L729" s="48"/>
      <c r="M729" s="50">
        <v>0</v>
      </c>
      <c r="N729" s="29"/>
      <c r="O729" s="29"/>
      <c r="P729" s="29"/>
      <c r="Q729" s="29"/>
      <c r="R729" s="29"/>
      <c r="S729" s="29"/>
      <c r="T729" s="29"/>
    </row>
    <row r="730" spans="2:20" ht="28.5" x14ac:dyDescent="0.4">
      <c r="B730" s="29"/>
      <c r="C730" s="30" t="s">
        <v>1218</v>
      </c>
      <c r="D730" s="31" t="s">
        <v>1219</v>
      </c>
      <c r="E730" s="31" t="s">
        <v>26</v>
      </c>
      <c r="F730" s="31">
        <v>24</v>
      </c>
      <c r="G730" s="31">
        <v>0</v>
      </c>
      <c r="H730" s="33">
        <v>0</v>
      </c>
      <c r="I730" s="33">
        <v>24</v>
      </c>
      <c r="J730" s="33">
        <v>60.18</v>
      </c>
      <c r="K730" s="33">
        <v>1444.32</v>
      </c>
      <c r="L730" s="48"/>
      <c r="M730" s="50">
        <v>181951.23</v>
      </c>
      <c r="N730" s="29"/>
      <c r="O730" s="29"/>
      <c r="P730" s="29"/>
      <c r="Q730" s="29"/>
      <c r="R730" s="29"/>
      <c r="S730" s="29"/>
      <c r="T730" s="29"/>
    </row>
    <row r="731" spans="2:20" ht="28.5" x14ac:dyDescent="0.4">
      <c r="B731" s="29"/>
      <c r="C731" s="30" t="s">
        <v>1220</v>
      </c>
      <c r="D731" s="31" t="s">
        <v>1221</v>
      </c>
      <c r="E731" s="31" t="s">
        <v>26</v>
      </c>
      <c r="F731" s="31">
        <v>72</v>
      </c>
      <c r="G731" s="31">
        <v>0</v>
      </c>
      <c r="H731" s="33">
        <v>0</v>
      </c>
      <c r="I731" s="33">
        <v>72</v>
      </c>
      <c r="J731" s="33">
        <v>78</v>
      </c>
      <c r="K731" s="33">
        <v>5616</v>
      </c>
      <c r="L731" s="48"/>
      <c r="M731" s="50">
        <v>-937.5</v>
      </c>
      <c r="N731" s="29"/>
      <c r="O731" s="29"/>
      <c r="P731" s="29"/>
      <c r="Q731" s="29"/>
      <c r="R731" s="29"/>
      <c r="S731" s="29"/>
      <c r="T731" s="29"/>
    </row>
    <row r="732" spans="2:20" ht="28.5" x14ac:dyDescent="0.4">
      <c r="B732" s="29"/>
      <c r="C732" s="30" t="s">
        <v>1222</v>
      </c>
      <c r="D732" s="31" t="s">
        <v>1223</v>
      </c>
      <c r="E732" s="31" t="s">
        <v>26</v>
      </c>
      <c r="F732" s="31">
        <v>0</v>
      </c>
      <c r="G732" s="31">
        <v>0</v>
      </c>
      <c r="H732" s="33">
        <v>0</v>
      </c>
      <c r="I732" s="33">
        <v>0</v>
      </c>
      <c r="J732" s="33">
        <v>660.15</v>
      </c>
      <c r="K732" s="33">
        <v>0</v>
      </c>
      <c r="L732" s="48"/>
      <c r="M732" s="50">
        <v>2618</v>
      </c>
      <c r="N732" s="29"/>
      <c r="O732" s="29"/>
      <c r="P732" s="29"/>
      <c r="Q732" s="29"/>
      <c r="R732" s="29"/>
      <c r="S732" s="29"/>
      <c r="T732" s="29"/>
    </row>
    <row r="733" spans="2:20" ht="28.5" x14ac:dyDescent="0.4">
      <c r="B733" s="29"/>
      <c r="C733" s="30" t="s">
        <v>1224</v>
      </c>
      <c r="D733" s="31" t="s">
        <v>1225</v>
      </c>
      <c r="E733" s="31" t="s">
        <v>26</v>
      </c>
      <c r="F733" s="31">
        <v>195</v>
      </c>
      <c r="G733" s="31">
        <v>0</v>
      </c>
      <c r="H733" s="33">
        <v>0</v>
      </c>
      <c r="I733" s="33">
        <v>195</v>
      </c>
      <c r="J733" s="33">
        <v>905.23</v>
      </c>
      <c r="K733" s="33">
        <v>176519.85</v>
      </c>
      <c r="L733" s="48"/>
      <c r="M733" s="50">
        <v>1296</v>
      </c>
      <c r="N733" s="29"/>
      <c r="O733" s="29"/>
      <c r="P733" s="29"/>
      <c r="Q733" s="29"/>
      <c r="R733" s="29"/>
      <c r="S733" s="29"/>
      <c r="T733" s="29"/>
    </row>
    <row r="734" spans="2:20" ht="28.5" x14ac:dyDescent="0.4">
      <c r="B734" s="29"/>
      <c r="C734" s="30" t="s">
        <v>1226</v>
      </c>
      <c r="D734" s="31" t="s">
        <v>1227</v>
      </c>
      <c r="E734" s="31" t="s">
        <v>26</v>
      </c>
      <c r="F734" s="31">
        <v>0</v>
      </c>
      <c r="G734" s="31">
        <v>0</v>
      </c>
      <c r="H734" s="33">
        <v>0</v>
      </c>
      <c r="I734" s="33">
        <v>0</v>
      </c>
      <c r="J734" s="33">
        <v>312.5</v>
      </c>
      <c r="K734" s="33">
        <v>0</v>
      </c>
      <c r="L734" s="48"/>
      <c r="M734" s="50">
        <v>0</v>
      </c>
      <c r="N734" s="29"/>
      <c r="O734" s="29"/>
      <c r="P734" s="29"/>
      <c r="Q734" s="29"/>
      <c r="R734" s="29"/>
      <c r="S734" s="29"/>
      <c r="T734" s="29"/>
    </row>
    <row r="735" spans="2:20" ht="28.5" x14ac:dyDescent="0.4">
      <c r="B735" s="29"/>
      <c r="C735" s="30" t="s">
        <v>1228</v>
      </c>
      <c r="D735" s="31" t="s">
        <v>1229</v>
      </c>
      <c r="E735" s="31" t="s">
        <v>26</v>
      </c>
      <c r="F735" s="31">
        <v>77</v>
      </c>
      <c r="G735" s="31">
        <v>0</v>
      </c>
      <c r="H735" s="33">
        <v>0</v>
      </c>
      <c r="I735" s="33">
        <v>77</v>
      </c>
      <c r="J735" s="33">
        <v>34</v>
      </c>
      <c r="K735" s="33">
        <v>2618</v>
      </c>
      <c r="L735" s="48"/>
      <c r="M735" s="50">
        <v>0</v>
      </c>
      <c r="N735" s="29"/>
      <c r="O735" s="29"/>
      <c r="P735" s="29"/>
      <c r="Q735" s="29"/>
      <c r="R735" s="29"/>
      <c r="S735" s="29"/>
      <c r="T735" s="29"/>
    </row>
    <row r="736" spans="2:20" ht="28.5" x14ac:dyDescent="0.4">
      <c r="B736" s="29"/>
      <c r="C736" s="30" t="s">
        <v>1230</v>
      </c>
      <c r="D736" s="31" t="s">
        <v>1231</v>
      </c>
      <c r="E736" s="31" t="s">
        <v>26</v>
      </c>
      <c r="F736" s="31">
        <v>58</v>
      </c>
      <c r="G736" s="31">
        <v>0</v>
      </c>
      <c r="H736" s="33">
        <v>0</v>
      </c>
      <c r="I736" s="33">
        <v>58</v>
      </c>
      <c r="J736" s="33">
        <v>72</v>
      </c>
      <c r="K736" s="33">
        <v>4176</v>
      </c>
      <c r="L736" s="48"/>
      <c r="M736" s="50">
        <v>0</v>
      </c>
      <c r="N736" s="29"/>
      <c r="O736" s="29"/>
      <c r="P736" s="29"/>
      <c r="Q736" s="29"/>
      <c r="R736" s="29"/>
      <c r="S736" s="29"/>
      <c r="T736" s="29"/>
    </row>
    <row r="737" spans="2:20" ht="28.5" x14ac:dyDescent="0.4">
      <c r="B737" s="29"/>
      <c r="C737" s="30" t="s">
        <v>1232</v>
      </c>
      <c r="D737" s="31" t="s">
        <v>1233</v>
      </c>
      <c r="E737" s="31" t="s">
        <v>26</v>
      </c>
      <c r="F737" s="31">
        <v>21</v>
      </c>
      <c r="G737" s="31">
        <v>0</v>
      </c>
      <c r="H737" s="33">
        <v>0</v>
      </c>
      <c r="I737" s="33">
        <v>21</v>
      </c>
      <c r="J737" s="33">
        <v>0</v>
      </c>
      <c r="K737" s="33">
        <v>0</v>
      </c>
      <c r="L737" s="48"/>
      <c r="M737" s="50">
        <v>30192.75</v>
      </c>
      <c r="N737" s="29"/>
      <c r="O737" s="29"/>
      <c r="P737" s="29"/>
      <c r="Q737" s="29"/>
      <c r="R737" s="29"/>
      <c r="S737" s="29"/>
      <c r="T737" s="29"/>
    </row>
    <row r="738" spans="2:20" ht="28.5" x14ac:dyDescent="0.4">
      <c r="B738" s="29"/>
      <c r="C738" s="30" t="s">
        <v>1234</v>
      </c>
      <c r="D738" s="31" t="s">
        <v>1235</v>
      </c>
      <c r="E738" s="31" t="s">
        <v>26</v>
      </c>
      <c r="F738" s="31">
        <v>18</v>
      </c>
      <c r="G738" s="31">
        <v>0</v>
      </c>
      <c r="H738" s="33">
        <v>0</v>
      </c>
      <c r="I738" s="33">
        <v>18</v>
      </c>
      <c r="J738" s="33">
        <v>0</v>
      </c>
      <c r="K738" s="33">
        <v>0</v>
      </c>
      <c r="L738" s="48"/>
      <c r="M738" s="50">
        <v>0</v>
      </c>
      <c r="N738" s="29"/>
      <c r="O738" s="29"/>
      <c r="P738" s="29"/>
      <c r="Q738" s="29"/>
      <c r="R738" s="29"/>
      <c r="S738" s="29"/>
      <c r="T738" s="29"/>
    </row>
    <row r="739" spans="2:20" ht="28.5" x14ac:dyDescent="0.4">
      <c r="B739" s="29"/>
      <c r="C739" s="30" t="s">
        <v>1236</v>
      </c>
      <c r="D739" s="31" t="s">
        <v>1237</v>
      </c>
      <c r="E739" s="31" t="s">
        <v>26</v>
      </c>
      <c r="F739" s="31">
        <v>2</v>
      </c>
      <c r="G739" s="31">
        <v>0</v>
      </c>
      <c r="H739" s="33">
        <v>1</v>
      </c>
      <c r="I739" s="33">
        <v>1</v>
      </c>
      <c r="J739" s="33">
        <v>0</v>
      </c>
      <c r="K739" s="33">
        <v>0</v>
      </c>
      <c r="L739" s="48"/>
      <c r="M739" s="50">
        <v>6233.9000000000005</v>
      </c>
      <c r="N739" s="29"/>
      <c r="O739" s="29"/>
      <c r="P739" s="29"/>
      <c r="Q739" s="29"/>
      <c r="R739" s="29"/>
      <c r="S739" s="29"/>
      <c r="T739" s="29"/>
    </row>
    <row r="740" spans="2:20" ht="28.5" x14ac:dyDescent="0.4">
      <c r="B740" s="29"/>
      <c r="C740" s="30" t="s">
        <v>1238</v>
      </c>
      <c r="D740" s="31" t="s">
        <v>1239</v>
      </c>
      <c r="E740" s="31" t="s">
        <v>26</v>
      </c>
      <c r="F740" s="31">
        <v>5</v>
      </c>
      <c r="G740" s="31">
        <v>0</v>
      </c>
      <c r="H740" s="33">
        <v>0</v>
      </c>
      <c r="I740" s="33">
        <v>5</v>
      </c>
      <c r="J740" s="33">
        <v>6038.55</v>
      </c>
      <c r="K740" s="33">
        <v>30192.75</v>
      </c>
      <c r="L740" s="48"/>
      <c r="M740" s="50">
        <v>4593.4000000000005</v>
      </c>
      <c r="N740" s="29"/>
      <c r="O740" s="29"/>
      <c r="P740" s="29"/>
      <c r="Q740" s="29"/>
      <c r="R740" s="29"/>
      <c r="S740" s="29"/>
      <c r="T740" s="29"/>
    </row>
    <row r="741" spans="2:20" ht="28.5" x14ac:dyDescent="0.4">
      <c r="B741" s="29"/>
      <c r="C741" s="30" t="s">
        <v>1240</v>
      </c>
      <c r="D741" s="31" t="s">
        <v>1241</v>
      </c>
      <c r="E741" s="31" t="s">
        <v>26</v>
      </c>
      <c r="F741" s="31">
        <v>20</v>
      </c>
      <c r="G741" s="31">
        <v>0</v>
      </c>
      <c r="H741" s="33">
        <v>0</v>
      </c>
      <c r="I741" s="33">
        <v>20</v>
      </c>
      <c r="J741" s="33">
        <v>0</v>
      </c>
      <c r="K741" s="33">
        <v>0</v>
      </c>
      <c r="L741" s="48"/>
      <c r="M741" s="50">
        <v>6562</v>
      </c>
      <c r="N741" s="29"/>
      <c r="O741" s="29"/>
      <c r="P741" s="29"/>
      <c r="Q741" s="29"/>
      <c r="R741" s="29"/>
      <c r="S741" s="29"/>
      <c r="T741" s="29"/>
    </row>
    <row r="742" spans="2:20" ht="28.5" x14ac:dyDescent="0.4">
      <c r="B742" s="29"/>
      <c r="C742" s="30" t="s">
        <v>1242</v>
      </c>
      <c r="D742" s="31" t="s">
        <v>1243</v>
      </c>
      <c r="E742" s="31" t="s">
        <v>26</v>
      </c>
      <c r="F742" s="31">
        <v>19</v>
      </c>
      <c r="G742" s="31">
        <v>0</v>
      </c>
      <c r="H742" s="33">
        <v>0</v>
      </c>
      <c r="I742" s="33">
        <v>19</v>
      </c>
      <c r="J742" s="33">
        <v>328.1</v>
      </c>
      <c r="K742" s="33">
        <v>6233.9000000000005</v>
      </c>
      <c r="L742" s="48"/>
      <c r="M742" s="50">
        <v>5249.6</v>
      </c>
      <c r="N742" s="29"/>
      <c r="O742" s="29"/>
      <c r="P742" s="29"/>
      <c r="Q742" s="29"/>
      <c r="R742" s="29"/>
      <c r="S742" s="29"/>
      <c r="T742" s="29"/>
    </row>
    <row r="743" spans="2:20" ht="28.5" x14ac:dyDescent="0.4">
      <c r="B743" s="29"/>
      <c r="C743" s="30" t="s">
        <v>1244</v>
      </c>
      <c r="D743" s="31" t="s">
        <v>1245</v>
      </c>
      <c r="E743" s="31" t="s">
        <v>26</v>
      </c>
      <c r="F743" s="31">
        <v>14</v>
      </c>
      <c r="G743" s="31">
        <v>0</v>
      </c>
      <c r="H743" s="33">
        <v>0</v>
      </c>
      <c r="I743" s="33">
        <v>14</v>
      </c>
      <c r="J743" s="33">
        <v>328.1</v>
      </c>
      <c r="K743" s="33">
        <v>4593.4000000000005</v>
      </c>
      <c r="L743" s="48"/>
      <c r="M743" s="50">
        <v>4593.4000000000005</v>
      </c>
      <c r="N743" s="29"/>
      <c r="O743" s="29"/>
      <c r="P743" s="29"/>
      <c r="Q743" s="29"/>
      <c r="R743" s="29"/>
      <c r="S743" s="29"/>
      <c r="T743" s="29"/>
    </row>
    <row r="744" spans="2:20" ht="28.5" x14ac:dyDescent="0.4">
      <c r="B744" s="29"/>
      <c r="C744" s="30" t="s">
        <v>1246</v>
      </c>
      <c r="D744" s="31" t="s">
        <v>1247</v>
      </c>
      <c r="E744" s="31" t="s">
        <v>26</v>
      </c>
      <c r="F744" s="31">
        <v>20</v>
      </c>
      <c r="G744" s="31">
        <v>0</v>
      </c>
      <c r="H744" s="33">
        <v>0</v>
      </c>
      <c r="I744" s="33">
        <v>20</v>
      </c>
      <c r="J744" s="33">
        <v>328.1</v>
      </c>
      <c r="K744" s="33">
        <v>6562</v>
      </c>
      <c r="L744" s="48"/>
      <c r="M744" s="50">
        <v>0</v>
      </c>
      <c r="N744" s="29"/>
      <c r="O744" s="29"/>
      <c r="P744" s="29"/>
      <c r="Q744" s="29"/>
      <c r="R744" s="29"/>
      <c r="S744" s="29"/>
      <c r="T744" s="29"/>
    </row>
    <row r="745" spans="2:20" ht="28.5" x14ac:dyDescent="0.4">
      <c r="B745" s="29"/>
      <c r="C745" s="30" t="s">
        <v>1248</v>
      </c>
      <c r="D745" s="31" t="s">
        <v>1249</v>
      </c>
      <c r="E745" s="31" t="s">
        <v>26</v>
      </c>
      <c r="F745" s="31">
        <v>16</v>
      </c>
      <c r="G745" s="31">
        <v>0</v>
      </c>
      <c r="H745" s="33">
        <v>0</v>
      </c>
      <c r="I745" s="33">
        <v>16</v>
      </c>
      <c r="J745" s="33">
        <v>328.1</v>
      </c>
      <c r="K745" s="33">
        <v>5249.6</v>
      </c>
      <c r="L745" s="48"/>
      <c r="M745" s="50">
        <v>14850</v>
      </c>
      <c r="N745" s="29"/>
      <c r="O745" s="29"/>
      <c r="P745" s="29"/>
      <c r="Q745" s="29"/>
      <c r="R745" s="29"/>
      <c r="S745" s="29"/>
      <c r="T745" s="29"/>
    </row>
    <row r="746" spans="2:20" ht="28.5" x14ac:dyDescent="0.4">
      <c r="B746" s="29"/>
      <c r="C746" s="30" t="s">
        <v>1250</v>
      </c>
      <c r="D746" s="31" t="s">
        <v>1251</v>
      </c>
      <c r="E746" s="31" t="s">
        <v>26</v>
      </c>
      <c r="F746" s="31">
        <v>14</v>
      </c>
      <c r="G746" s="31">
        <v>0</v>
      </c>
      <c r="H746" s="33">
        <v>0</v>
      </c>
      <c r="I746" s="33">
        <v>14</v>
      </c>
      <c r="J746" s="33">
        <v>328.1</v>
      </c>
      <c r="K746" s="33">
        <v>4593.4000000000005</v>
      </c>
      <c r="L746" s="48"/>
      <c r="M746" s="50">
        <v>0</v>
      </c>
      <c r="N746" s="29"/>
      <c r="O746" s="29"/>
      <c r="P746" s="29"/>
      <c r="Q746" s="29"/>
      <c r="R746" s="29"/>
      <c r="S746" s="29"/>
      <c r="T746" s="29"/>
    </row>
    <row r="747" spans="2:20" ht="28.5" x14ac:dyDescent="0.4">
      <c r="B747" s="29"/>
      <c r="C747" s="30" t="s">
        <v>1252</v>
      </c>
      <c r="D747" s="31" t="s">
        <v>1253</v>
      </c>
      <c r="E747" s="31" t="s">
        <v>26</v>
      </c>
      <c r="F747" s="31">
        <v>25</v>
      </c>
      <c r="G747" s="31">
        <v>0</v>
      </c>
      <c r="H747" s="33">
        <v>0</v>
      </c>
      <c r="I747" s="33">
        <v>25</v>
      </c>
      <c r="J747" s="33">
        <v>0</v>
      </c>
      <c r="K747" s="33">
        <v>0</v>
      </c>
      <c r="L747" s="48"/>
      <c r="M747" s="50">
        <v>0</v>
      </c>
      <c r="N747" s="29"/>
      <c r="O747" s="29"/>
      <c r="P747" s="29"/>
      <c r="Q747" s="29"/>
      <c r="R747" s="29"/>
      <c r="S747" s="29"/>
      <c r="T747" s="29"/>
    </row>
    <row r="748" spans="2:20" ht="28.5" x14ac:dyDescent="0.4">
      <c r="B748" s="29"/>
      <c r="C748" s="30" t="s">
        <v>1254</v>
      </c>
      <c r="D748" s="31" t="s">
        <v>1255</v>
      </c>
      <c r="E748" s="31" t="s">
        <v>26</v>
      </c>
      <c r="F748" s="31">
        <v>11</v>
      </c>
      <c r="G748" s="31">
        <v>0</v>
      </c>
      <c r="H748" s="33">
        <v>0</v>
      </c>
      <c r="I748" s="33">
        <v>11</v>
      </c>
      <c r="J748" s="33">
        <v>1350</v>
      </c>
      <c r="K748" s="33">
        <v>14850</v>
      </c>
      <c r="L748" s="48"/>
      <c r="M748" s="50">
        <v>0</v>
      </c>
      <c r="N748" s="29"/>
      <c r="O748" s="29"/>
      <c r="P748" s="29"/>
      <c r="Q748" s="29"/>
      <c r="R748" s="29"/>
      <c r="S748" s="29"/>
      <c r="T748" s="29"/>
    </row>
    <row r="749" spans="2:20" ht="28.5" x14ac:dyDescent="0.4">
      <c r="B749" s="29"/>
      <c r="C749" s="30" t="s">
        <v>1256</v>
      </c>
      <c r="D749" s="31" t="s">
        <v>1257</v>
      </c>
      <c r="E749" s="31" t="s">
        <v>26</v>
      </c>
      <c r="F749" s="31">
        <v>0</v>
      </c>
      <c r="G749" s="31">
        <v>0</v>
      </c>
      <c r="H749" s="33">
        <v>0</v>
      </c>
      <c r="I749" s="33">
        <v>0</v>
      </c>
      <c r="J749" s="33">
        <v>3140.8649999999998</v>
      </c>
      <c r="K749" s="33">
        <v>0</v>
      </c>
      <c r="L749" s="48"/>
      <c r="M749" s="50">
        <v>0</v>
      </c>
      <c r="N749" s="29"/>
      <c r="O749" s="29"/>
      <c r="P749" s="29"/>
      <c r="Q749" s="29"/>
      <c r="R749" s="29"/>
      <c r="S749" s="29"/>
      <c r="T749" s="29"/>
    </row>
    <row r="750" spans="2:20" ht="28.5" x14ac:dyDescent="0.4">
      <c r="B750" s="29"/>
      <c r="C750" s="30" t="s">
        <v>1258</v>
      </c>
      <c r="D750" s="31" t="s">
        <v>1259</v>
      </c>
      <c r="E750" s="31" t="s">
        <v>26</v>
      </c>
      <c r="F750" s="31">
        <v>20</v>
      </c>
      <c r="G750" s="31">
        <v>0</v>
      </c>
      <c r="H750" s="33">
        <v>0</v>
      </c>
      <c r="I750" s="33">
        <v>20</v>
      </c>
      <c r="J750" s="33">
        <v>0</v>
      </c>
      <c r="K750" s="33">
        <v>0</v>
      </c>
      <c r="L750" s="48"/>
      <c r="M750" s="50">
        <v>0</v>
      </c>
      <c r="N750" s="29"/>
      <c r="O750" s="29"/>
      <c r="P750" s="29"/>
      <c r="Q750" s="29"/>
      <c r="R750" s="29"/>
      <c r="S750" s="29"/>
      <c r="T750" s="29"/>
    </row>
    <row r="751" spans="2:20" ht="28.5" x14ac:dyDescent="0.4">
      <c r="B751" s="29"/>
      <c r="C751" s="30" t="s">
        <v>1260</v>
      </c>
      <c r="D751" s="31" t="s">
        <v>1261</v>
      </c>
      <c r="E751" s="31" t="s">
        <v>26</v>
      </c>
      <c r="F751" s="31">
        <v>5</v>
      </c>
      <c r="G751" s="31">
        <v>0</v>
      </c>
      <c r="H751" s="33">
        <v>0</v>
      </c>
      <c r="I751" s="33">
        <v>5</v>
      </c>
      <c r="J751" s="33">
        <v>0</v>
      </c>
      <c r="K751" s="33">
        <v>0</v>
      </c>
      <c r="L751" s="48"/>
      <c r="M751" s="50">
        <v>0</v>
      </c>
      <c r="N751" s="29"/>
      <c r="O751" s="29"/>
      <c r="P751" s="29"/>
      <c r="Q751" s="29"/>
      <c r="R751" s="29"/>
      <c r="S751" s="29"/>
      <c r="T751" s="29"/>
    </row>
    <row r="752" spans="2:20" ht="28.5" x14ac:dyDescent="0.4">
      <c r="B752" s="29"/>
      <c r="C752" s="30" t="s">
        <v>1262</v>
      </c>
      <c r="D752" s="31" t="s">
        <v>1263</v>
      </c>
      <c r="E752" s="31" t="s">
        <v>26</v>
      </c>
      <c r="F752" s="31">
        <v>20</v>
      </c>
      <c r="G752" s="31">
        <v>0</v>
      </c>
      <c r="H752" s="33">
        <v>0</v>
      </c>
      <c r="I752" s="33">
        <v>20</v>
      </c>
      <c r="J752" s="33">
        <v>0</v>
      </c>
      <c r="K752" s="33">
        <v>0</v>
      </c>
      <c r="L752" s="48"/>
      <c r="M752" s="50">
        <v>0</v>
      </c>
      <c r="N752" s="29"/>
      <c r="O752" s="29"/>
      <c r="P752" s="29"/>
      <c r="Q752" s="29"/>
      <c r="R752" s="29"/>
      <c r="S752" s="29"/>
      <c r="T752" s="29"/>
    </row>
    <row r="753" spans="2:20" ht="28.5" x14ac:dyDescent="0.4">
      <c r="B753" s="29"/>
      <c r="C753" s="30" t="s">
        <v>1264</v>
      </c>
      <c r="D753" s="31" t="s">
        <v>1265</v>
      </c>
      <c r="E753" s="31" t="s">
        <v>26</v>
      </c>
      <c r="F753" s="31">
        <v>20</v>
      </c>
      <c r="G753" s="31">
        <v>0</v>
      </c>
      <c r="H753" s="33">
        <v>0</v>
      </c>
      <c r="I753" s="33">
        <v>20</v>
      </c>
      <c r="J753" s="33">
        <v>0</v>
      </c>
      <c r="K753" s="33">
        <v>0</v>
      </c>
      <c r="L753" s="48"/>
      <c r="M753" s="50">
        <v>20704</v>
      </c>
      <c r="N753" s="29"/>
      <c r="O753" s="29"/>
      <c r="P753" s="29"/>
      <c r="Q753" s="29"/>
      <c r="R753" s="29"/>
      <c r="S753" s="29"/>
      <c r="T753" s="29"/>
    </row>
    <row r="754" spans="2:20" ht="28.5" x14ac:dyDescent="0.4">
      <c r="B754" s="29"/>
      <c r="C754" s="30" t="s">
        <v>1266</v>
      </c>
      <c r="D754" s="31" t="s">
        <v>1267</v>
      </c>
      <c r="E754" s="31" t="s">
        <v>26</v>
      </c>
      <c r="F754" s="31">
        <v>0</v>
      </c>
      <c r="G754" s="31">
        <v>0</v>
      </c>
      <c r="H754" s="33">
        <v>0</v>
      </c>
      <c r="I754" s="33">
        <v>0</v>
      </c>
      <c r="J754" s="33">
        <v>0</v>
      </c>
      <c r="K754" s="33">
        <v>0</v>
      </c>
      <c r="L754" s="48"/>
      <c r="M754" s="50">
        <v>3506.4879999999998</v>
      </c>
      <c r="N754" s="29"/>
      <c r="O754" s="29"/>
      <c r="P754" s="29"/>
      <c r="Q754" s="29"/>
      <c r="R754" s="29"/>
      <c r="S754" s="29"/>
      <c r="T754" s="29"/>
    </row>
    <row r="755" spans="2:20" ht="28.5" x14ac:dyDescent="0.4">
      <c r="B755" s="29"/>
      <c r="C755" s="30" t="s">
        <v>1268</v>
      </c>
      <c r="D755" s="31" t="s">
        <v>1269</v>
      </c>
      <c r="E755" s="31" t="s">
        <v>26</v>
      </c>
      <c r="F755" s="31">
        <v>0</v>
      </c>
      <c r="G755" s="31">
        <v>0</v>
      </c>
      <c r="H755" s="33">
        <v>0</v>
      </c>
      <c r="I755" s="33">
        <v>0</v>
      </c>
      <c r="J755" s="33">
        <v>154.09</v>
      </c>
      <c r="K755" s="33">
        <v>0</v>
      </c>
      <c r="L755" s="48"/>
      <c r="M755" s="50">
        <v>71036</v>
      </c>
      <c r="N755" s="29"/>
      <c r="O755" s="29"/>
      <c r="P755" s="29"/>
      <c r="Q755" s="29"/>
      <c r="R755" s="29"/>
      <c r="S755" s="29"/>
      <c r="T755" s="29"/>
    </row>
    <row r="756" spans="2:20" ht="28.5" x14ac:dyDescent="0.4">
      <c r="B756" s="29"/>
      <c r="C756" s="30" t="s">
        <v>1270</v>
      </c>
      <c r="D756" s="31" t="s">
        <v>1271</v>
      </c>
      <c r="E756" s="31" t="s">
        <v>26</v>
      </c>
      <c r="F756" s="31">
        <v>26</v>
      </c>
      <c r="G756" s="31">
        <v>0</v>
      </c>
      <c r="H756" s="33">
        <v>0</v>
      </c>
      <c r="I756" s="33">
        <v>26</v>
      </c>
      <c r="J756" s="33">
        <v>2588</v>
      </c>
      <c r="K756" s="33">
        <v>67288</v>
      </c>
      <c r="L756" s="48"/>
      <c r="M756" s="50">
        <v>0</v>
      </c>
      <c r="N756" s="29"/>
      <c r="O756" s="29"/>
      <c r="P756" s="29"/>
      <c r="Q756" s="29"/>
      <c r="R756" s="29"/>
      <c r="S756" s="29"/>
      <c r="T756" s="29"/>
    </row>
    <row r="757" spans="2:20" ht="28.5" x14ac:dyDescent="0.4">
      <c r="B757" s="29"/>
      <c r="C757" s="30" t="s">
        <v>1272</v>
      </c>
      <c r="D757" s="31" t="s">
        <v>1273</v>
      </c>
      <c r="E757" s="31" t="s">
        <v>26</v>
      </c>
      <c r="F757" s="31">
        <v>20</v>
      </c>
      <c r="G757" s="31">
        <v>0</v>
      </c>
      <c r="H757" s="33">
        <v>0</v>
      </c>
      <c r="I757" s="33">
        <v>20</v>
      </c>
      <c r="J757" s="33">
        <v>152.45599999999999</v>
      </c>
      <c r="K757" s="33">
        <v>3049.12</v>
      </c>
      <c r="L757" s="48"/>
      <c r="M757" s="50">
        <v>0</v>
      </c>
      <c r="N757" s="29"/>
      <c r="O757" s="29"/>
      <c r="P757" s="29"/>
      <c r="Q757" s="29"/>
      <c r="R757" s="29"/>
      <c r="S757" s="29"/>
      <c r="T757" s="29"/>
    </row>
    <row r="758" spans="2:20" ht="28.5" x14ac:dyDescent="0.4">
      <c r="B758" s="29"/>
      <c r="C758" s="30" t="s">
        <v>1274</v>
      </c>
      <c r="D758" s="31" t="s">
        <v>1275</v>
      </c>
      <c r="E758" s="31" t="s">
        <v>26</v>
      </c>
      <c r="F758" s="31">
        <v>342</v>
      </c>
      <c r="G758" s="31">
        <v>0</v>
      </c>
      <c r="H758" s="33">
        <v>0</v>
      </c>
      <c r="I758" s="33">
        <v>342</v>
      </c>
      <c r="J758" s="33">
        <v>206.5</v>
      </c>
      <c r="K758" s="33">
        <v>70623</v>
      </c>
      <c r="L758" s="48"/>
      <c r="M758" s="50">
        <v>0</v>
      </c>
      <c r="N758" s="29"/>
      <c r="O758" s="29"/>
      <c r="P758" s="29"/>
      <c r="Q758" s="29"/>
      <c r="R758" s="29"/>
      <c r="S758" s="29"/>
      <c r="T758" s="29"/>
    </row>
    <row r="759" spans="2:20" ht="28.5" x14ac:dyDescent="0.4">
      <c r="B759" s="29"/>
      <c r="C759" s="30" t="s">
        <v>1276</v>
      </c>
      <c r="D759" s="31" t="s">
        <v>1277</v>
      </c>
      <c r="E759" s="31" t="s">
        <v>26</v>
      </c>
      <c r="F759" s="31">
        <v>20</v>
      </c>
      <c r="G759" s="31">
        <v>0</v>
      </c>
      <c r="H759" s="33">
        <v>0</v>
      </c>
      <c r="I759" s="33">
        <v>20</v>
      </c>
      <c r="J759" s="33">
        <v>0</v>
      </c>
      <c r="K759" s="33">
        <v>0</v>
      </c>
      <c r="L759" s="48"/>
      <c r="M759" s="50">
        <v>0</v>
      </c>
      <c r="N759" s="29"/>
      <c r="O759" s="29"/>
      <c r="P759" s="29"/>
      <c r="Q759" s="29"/>
      <c r="R759" s="29"/>
      <c r="S759" s="29"/>
      <c r="T759" s="29"/>
    </row>
    <row r="760" spans="2:20" ht="28.5" x14ac:dyDescent="0.4">
      <c r="B760" s="29"/>
      <c r="C760" s="30" t="s">
        <v>1278</v>
      </c>
      <c r="D760" s="31" t="s">
        <v>1279</v>
      </c>
      <c r="E760" s="31" t="s">
        <v>26</v>
      </c>
      <c r="F760" s="31">
        <v>10</v>
      </c>
      <c r="G760" s="31">
        <v>0</v>
      </c>
      <c r="H760" s="33">
        <v>0</v>
      </c>
      <c r="I760" s="33">
        <v>10</v>
      </c>
      <c r="J760" s="33">
        <v>0</v>
      </c>
      <c r="K760" s="33">
        <v>0</v>
      </c>
      <c r="L760" s="48"/>
      <c r="M760" s="50">
        <v>0</v>
      </c>
      <c r="N760" s="29"/>
      <c r="O760" s="29"/>
      <c r="P760" s="29"/>
      <c r="Q760" s="29"/>
      <c r="R760" s="29"/>
      <c r="S760" s="29"/>
      <c r="T760" s="29"/>
    </row>
    <row r="761" spans="2:20" ht="28.5" x14ac:dyDescent="0.4">
      <c r="B761" s="29"/>
      <c r="C761" s="30" t="s">
        <v>1280</v>
      </c>
      <c r="D761" s="31" t="s">
        <v>1281</v>
      </c>
      <c r="E761" s="31" t="s">
        <v>26</v>
      </c>
      <c r="F761" s="31">
        <v>31</v>
      </c>
      <c r="G761" s="31">
        <v>0</v>
      </c>
      <c r="H761" s="33">
        <v>0</v>
      </c>
      <c r="I761" s="33">
        <v>31</v>
      </c>
      <c r="J761" s="33">
        <v>0</v>
      </c>
      <c r="K761" s="33">
        <v>0</v>
      </c>
      <c r="L761" s="48"/>
      <c r="M761" s="50">
        <v>4301.1000000000004</v>
      </c>
      <c r="N761" s="29"/>
      <c r="O761" s="29"/>
      <c r="P761" s="29"/>
      <c r="Q761" s="29"/>
      <c r="R761" s="29"/>
      <c r="S761" s="29"/>
      <c r="T761" s="29"/>
    </row>
    <row r="762" spans="2:20" ht="28.5" x14ac:dyDescent="0.4">
      <c r="B762" s="29"/>
      <c r="C762" s="30" t="s">
        <v>1282</v>
      </c>
      <c r="D762" s="31" t="s">
        <v>1283</v>
      </c>
      <c r="E762" s="31" t="s">
        <v>26</v>
      </c>
      <c r="F762" s="31">
        <v>9</v>
      </c>
      <c r="G762" s="31">
        <v>0</v>
      </c>
      <c r="H762" s="33">
        <v>0</v>
      </c>
      <c r="I762" s="33">
        <v>9</v>
      </c>
      <c r="J762" s="33">
        <v>0</v>
      </c>
      <c r="K762" s="33">
        <v>0</v>
      </c>
      <c r="L762" s="48"/>
      <c r="M762" s="50">
        <v>0</v>
      </c>
      <c r="N762" s="29"/>
      <c r="O762" s="29"/>
      <c r="P762" s="29"/>
      <c r="Q762" s="29"/>
      <c r="R762" s="29"/>
      <c r="S762" s="29"/>
      <c r="T762" s="29"/>
    </row>
    <row r="763" spans="2:20" ht="28.5" x14ac:dyDescent="0.4">
      <c r="B763" s="29"/>
      <c r="C763" s="30" t="s">
        <v>1284</v>
      </c>
      <c r="D763" s="31" t="s">
        <v>1285</v>
      </c>
      <c r="E763" s="31" t="s">
        <v>26</v>
      </c>
      <c r="F763" s="31">
        <v>20</v>
      </c>
      <c r="G763" s="31">
        <v>0</v>
      </c>
      <c r="H763" s="33">
        <v>0</v>
      </c>
      <c r="I763" s="33">
        <v>20</v>
      </c>
      <c r="J763" s="33">
        <v>0</v>
      </c>
      <c r="K763" s="33">
        <v>0</v>
      </c>
      <c r="L763" s="48"/>
      <c r="M763" s="50">
        <v>0</v>
      </c>
      <c r="N763" s="29"/>
      <c r="O763" s="29"/>
      <c r="P763" s="29"/>
      <c r="Q763" s="29"/>
      <c r="R763" s="29"/>
      <c r="S763" s="29"/>
      <c r="T763" s="29"/>
    </row>
    <row r="764" spans="2:20" ht="28.5" x14ac:dyDescent="0.4">
      <c r="B764" s="29"/>
      <c r="C764" s="30" t="s">
        <v>1286</v>
      </c>
      <c r="D764" s="31" t="s">
        <v>1287</v>
      </c>
      <c r="E764" s="31" t="s">
        <v>26</v>
      </c>
      <c r="F764" s="31">
        <v>27</v>
      </c>
      <c r="G764" s="31">
        <v>0</v>
      </c>
      <c r="H764" s="33">
        <v>0</v>
      </c>
      <c r="I764" s="33">
        <v>27</v>
      </c>
      <c r="J764" s="33">
        <v>159.30000000000001</v>
      </c>
      <c r="K764" s="33">
        <v>4301.1000000000004</v>
      </c>
      <c r="L764" s="48"/>
      <c r="M764" s="50">
        <v>8236.8000000000011</v>
      </c>
      <c r="N764" s="29"/>
      <c r="O764" s="29"/>
      <c r="P764" s="29"/>
      <c r="Q764" s="29"/>
      <c r="R764" s="29"/>
      <c r="S764" s="29"/>
      <c r="T764" s="29"/>
    </row>
    <row r="765" spans="2:20" ht="28.5" x14ac:dyDescent="0.4">
      <c r="B765" s="29"/>
      <c r="C765" s="30" t="s">
        <v>1288</v>
      </c>
      <c r="D765" s="31" t="s">
        <v>1289</v>
      </c>
      <c r="E765" s="31" t="s">
        <v>26</v>
      </c>
      <c r="F765" s="31">
        <v>8</v>
      </c>
      <c r="G765" s="31">
        <v>0</v>
      </c>
      <c r="H765" s="33">
        <v>0</v>
      </c>
      <c r="I765" s="33">
        <v>8</v>
      </c>
      <c r="J765" s="33">
        <v>0</v>
      </c>
      <c r="K765" s="33">
        <v>0</v>
      </c>
      <c r="L765" s="48"/>
      <c r="M765" s="50">
        <v>16651.439999999999</v>
      </c>
      <c r="N765" s="29"/>
      <c r="O765" s="29"/>
      <c r="P765" s="29"/>
      <c r="Q765" s="29"/>
      <c r="R765" s="29"/>
      <c r="S765" s="29"/>
      <c r="T765" s="29"/>
    </row>
    <row r="766" spans="2:20" ht="28.5" x14ac:dyDescent="0.4">
      <c r="B766" s="29"/>
      <c r="C766" s="30" t="s">
        <v>1290</v>
      </c>
      <c r="D766" s="31" t="s">
        <v>1291</v>
      </c>
      <c r="E766" s="31" t="s">
        <v>26</v>
      </c>
      <c r="F766" s="31">
        <v>0</v>
      </c>
      <c r="G766" s="31">
        <v>0</v>
      </c>
      <c r="H766" s="33">
        <v>0</v>
      </c>
      <c r="I766" s="33">
        <v>0</v>
      </c>
      <c r="J766" s="33">
        <v>0</v>
      </c>
      <c r="K766" s="33">
        <v>0</v>
      </c>
      <c r="L766" s="48"/>
      <c r="M766" s="50">
        <v>0</v>
      </c>
      <c r="N766" s="29"/>
      <c r="O766" s="29"/>
      <c r="P766" s="29"/>
      <c r="Q766" s="29"/>
      <c r="R766" s="29"/>
      <c r="S766" s="29"/>
      <c r="T766" s="29"/>
    </row>
    <row r="767" spans="2:20" ht="28.5" x14ac:dyDescent="0.4">
      <c r="B767" s="29"/>
      <c r="C767" s="30" t="s">
        <v>1292</v>
      </c>
      <c r="D767" s="31" t="s">
        <v>1293</v>
      </c>
      <c r="E767" s="31" t="s">
        <v>26</v>
      </c>
      <c r="F767" s="31">
        <v>195</v>
      </c>
      <c r="G767" s="31">
        <v>0</v>
      </c>
      <c r="H767" s="33">
        <v>0</v>
      </c>
      <c r="I767" s="33">
        <v>195</v>
      </c>
      <c r="J767" s="33">
        <v>42.24</v>
      </c>
      <c r="K767" s="33">
        <v>8236.8000000000011</v>
      </c>
      <c r="L767" s="48"/>
      <c r="M767" s="50">
        <v>0</v>
      </c>
      <c r="N767" s="29"/>
      <c r="O767" s="29"/>
      <c r="P767" s="29"/>
      <c r="Q767" s="29"/>
      <c r="R767" s="29"/>
      <c r="S767" s="29"/>
      <c r="T767" s="29"/>
    </row>
    <row r="768" spans="2:20" ht="28.5" x14ac:dyDescent="0.4">
      <c r="B768" s="29"/>
      <c r="C768" s="30" t="s">
        <v>1294</v>
      </c>
      <c r="D768" s="31" t="s">
        <v>1295</v>
      </c>
      <c r="E768" s="31" t="s">
        <v>1296</v>
      </c>
      <c r="F768" s="31">
        <v>78</v>
      </c>
      <c r="G768" s="31">
        <v>0</v>
      </c>
      <c r="H768" s="33">
        <v>1</v>
      </c>
      <c r="I768" s="33">
        <v>77</v>
      </c>
      <c r="J768" s="33">
        <v>213.48</v>
      </c>
      <c r="K768" s="33">
        <v>16437.96</v>
      </c>
      <c r="L768" s="48"/>
      <c r="M768" s="50">
        <v>0</v>
      </c>
      <c r="N768" s="29"/>
      <c r="O768" s="29"/>
      <c r="P768" s="29"/>
      <c r="Q768" s="29"/>
      <c r="R768" s="29"/>
      <c r="S768" s="29"/>
      <c r="T768" s="29"/>
    </row>
    <row r="769" spans="2:20" ht="28.5" x14ac:dyDescent="0.4">
      <c r="B769" s="29"/>
      <c r="C769" s="30" t="s">
        <v>1297</v>
      </c>
      <c r="D769" s="31" t="s">
        <v>1298</v>
      </c>
      <c r="E769" s="31" t="s">
        <v>1296</v>
      </c>
      <c r="F769" s="31">
        <v>190</v>
      </c>
      <c r="G769" s="31">
        <v>0</v>
      </c>
      <c r="H769" s="33">
        <v>0</v>
      </c>
      <c r="I769" s="33">
        <v>190</v>
      </c>
      <c r="J769" s="33">
        <v>0</v>
      </c>
      <c r="K769" s="33">
        <v>0</v>
      </c>
      <c r="L769" s="48"/>
      <c r="M769" s="50">
        <v>0</v>
      </c>
      <c r="N769" s="29"/>
      <c r="O769" s="29"/>
      <c r="P769" s="29"/>
      <c r="Q769" s="29"/>
      <c r="R769" s="29"/>
      <c r="S769" s="29"/>
      <c r="T769" s="29"/>
    </row>
    <row r="770" spans="2:20" ht="28.5" x14ac:dyDescent="0.4">
      <c r="B770" s="29"/>
      <c r="C770" s="30" t="s">
        <v>1299</v>
      </c>
      <c r="D770" s="31" t="s">
        <v>1300</v>
      </c>
      <c r="E770" s="31" t="s">
        <v>1296</v>
      </c>
      <c r="F770" s="31">
        <v>200</v>
      </c>
      <c r="G770" s="31">
        <v>0</v>
      </c>
      <c r="H770" s="33">
        <v>0</v>
      </c>
      <c r="I770" s="33">
        <v>200</v>
      </c>
      <c r="J770" s="33">
        <v>0</v>
      </c>
      <c r="K770" s="33">
        <v>0</v>
      </c>
      <c r="L770" s="48"/>
      <c r="M770" s="50">
        <v>0</v>
      </c>
      <c r="N770" s="29"/>
      <c r="O770" s="29"/>
      <c r="P770" s="29"/>
      <c r="Q770" s="29"/>
      <c r="R770" s="29"/>
      <c r="S770" s="29"/>
      <c r="T770" s="29"/>
    </row>
    <row r="771" spans="2:20" ht="28.5" x14ac:dyDescent="0.4">
      <c r="B771" s="29"/>
      <c r="C771" s="30" t="s">
        <v>1301</v>
      </c>
      <c r="D771" s="31" t="s">
        <v>1302</v>
      </c>
      <c r="E771" s="31" t="s">
        <v>1296</v>
      </c>
      <c r="F771" s="31">
        <v>170</v>
      </c>
      <c r="G771" s="31">
        <v>0</v>
      </c>
      <c r="H771" s="33">
        <v>0</v>
      </c>
      <c r="I771" s="33">
        <v>170</v>
      </c>
      <c r="J771" s="33">
        <v>0</v>
      </c>
      <c r="K771" s="33">
        <v>0</v>
      </c>
      <c r="L771" s="48"/>
      <c r="M771" s="50">
        <v>0</v>
      </c>
      <c r="N771" s="29"/>
      <c r="O771" s="29"/>
      <c r="P771" s="29"/>
      <c r="Q771" s="29"/>
      <c r="R771" s="29"/>
      <c r="S771" s="29"/>
      <c r="T771" s="29"/>
    </row>
    <row r="772" spans="2:20" ht="28.5" x14ac:dyDescent="0.4">
      <c r="B772" s="29"/>
      <c r="C772" s="30" t="s">
        <v>1303</v>
      </c>
      <c r="D772" s="31" t="s">
        <v>1304</v>
      </c>
      <c r="E772" s="31" t="s">
        <v>1296</v>
      </c>
      <c r="F772" s="31">
        <v>200</v>
      </c>
      <c r="G772" s="31">
        <v>0</v>
      </c>
      <c r="H772" s="33">
        <v>0</v>
      </c>
      <c r="I772" s="33">
        <v>200</v>
      </c>
      <c r="J772" s="33">
        <v>0</v>
      </c>
      <c r="K772" s="33">
        <v>0</v>
      </c>
      <c r="L772" s="48"/>
      <c r="M772" s="50">
        <v>150780</v>
      </c>
      <c r="N772" s="29"/>
      <c r="O772" s="29"/>
      <c r="P772" s="29"/>
      <c r="Q772" s="29"/>
      <c r="R772" s="29"/>
      <c r="S772" s="29"/>
      <c r="T772" s="29"/>
    </row>
    <row r="773" spans="2:20" ht="28.5" x14ac:dyDescent="0.4">
      <c r="B773" s="29"/>
      <c r="C773" s="30" t="s">
        <v>1305</v>
      </c>
      <c r="D773" s="31" t="s">
        <v>1306</v>
      </c>
      <c r="E773" s="31" t="s">
        <v>1296</v>
      </c>
      <c r="F773" s="31">
        <v>200</v>
      </c>
      <c r="G773" s="31">
        <v>0</v>
      </c>
      <c r="H773" s="33">
        <v>0</v>
      </c>
      <c r="I773" s="33">
        <v>200</v>
      </c>
      <c r="J773" s="33">
        <v>0</v>
      </c>
      <c r="K773" s="33">
        <v>0</v>
      </c>
      <c r="L773" s="48"/>
      <c r="M773" s="50">
        <v>0</v>
      </c>
      <c r="N773" s="29"/>
      <c r="O773" s="29"/>
      <c r="P773" s="29"/>
      <c r="Q773" s="29"/>
      <c r="R773" s="29"/>
      <c r="S773" s="29"/>
      <c r="T773" s="29"/>
    </row>
    <row r="774" spans="2:20" ht="28.5" x14ac:dyDescent="0.4">
      <c r="B774" s="29"/>
      <c r="C774" s="30" t="s">
        <v>1307</v>
      </c>
      <c r="D774" s="31" t="s">
        <v>1308</v>
      </c>
      <c r="E774" s="31" t="s">
        <v>26</v>
      </c>
      <c r="F774" s="31">
        <v>1</v>
      </c>
      <c r="G774" s="31">
        <v>0</v>
      </c>
      <c r="H774" s="33">
        <v>0</v>
      </c>
      <c r="I774" s="33">
        <v>1</v>
      </c>
      <c r="J774" s="33">
        <v>0</v>
      </c>
      <c r="K774" s="33">
        <v>0</v>
      </c>
      <c r="L774" s="48"/>
      <c r="M774" s="50">
        <v>0</v>
      </c>
      <c r="N774" s="29"/>
      <c r="O774" s="29"/>
      <c r="P774" s="29"/>
      <c r="Q774" s="29"/>
      <c r="R774" s="29"/>
      <c r="S774" s="29"/>
      <c r="T774" s="29"/>
    </row>
    <row r="775" spans="2:20" ht="28.5" x14ac:dyDescent="0.4">
      <c r="B775" s="29"/>
      <c r="C775" s="30" t="s">
        <v>1309</v>
      </c>
      <c r="D775" s="31" t="s">
        <v>1310</v>
      </c>
      <c r="E775" s="31" t="s">
        <v>26</v>
      </c>
      <c r="F775" s="31">
        <v>20</v>
      </c>
      <c r="G775" s="31">
        <v>0</v>
      </c>
      <c r="H775" s="33">
        <v>0</v>
      </c>
      <c r="I775" s="33">
        <v>20</v>
      </c>
      <c r="J775" s="33">
        <v>10052</v>
      </c>
      <c r="K775" s="33">
        <v>201040</v>
      </c>
      <c r="L775" s="48"/>
      <c r="M775" s="50">
        <v>53218</v>
      </c>
      <c r="N775" s="29"/>
      <c r="O775" s="29"/>
      <c r="P775" s="29"/>
      <c r="Q775" s="29"/>
      <c r="R775" s="29"/>
      <c r="S775" s="29"/>
      <c r="T775" s="29"/>
    </row>
    <row r="776" spans="2:20" ht="28.5" x14ac:dyDescent="0.4">
      <c r="B776" s="29"/>
      <c r="C776" s="30" t="s">
        <v>1311</v>
      </c>
      <c r="D776" s="31" t="s">
        <v>1312</v>
      </c>
      <c r="E776" s="31" t="s">
        <v>26</v>
      </c>
      <c r="F776" s="31">
        <v>20</v>
      </c>
      <c r="G776" s="31">
        <v>0</v>
      </c>
      <c r="H776" s="33">
        <v>0</v>
      </c>
      <c r="I776" s="33">
        <v>20</v>
      </c>
      <c r="J776" s="33">
        <v>0</v>
      </c>
      <c r="K776" s="33">
        <v>0</v>
      </c>
      <c r="L776" s="48"/>
      <c r="M776" s="50">
        <v>46293.24</v>
      </c>
      <c r="N776" s="29"/>
      <c r="O776" s="29"/>
      <c r="P776" s="29"/>
      <c r="Q776" s="29"/>
      <c r="R776" s="29"/>
      <c r="S776" s="29"/>
      <c r="T776" s="29"/>
    </row>
    <row r="777" spans="2:20" ht="28.5" x14ac:dyDescent="0.4">
      <c r="B777" s="29"/>
      <c r="C777" s="30" t="s">
        <v>1313</v>
      </c>
      <c r="D777" s="31" t="s">
        <v>1314</v>
      </c>
      <c r="E777" s="31" t="s">
        <v>26</v>
      </c>
      <c r="F777" s="31">
        <v>4</v>
      </c>
      <c r="G777" s="31">
        <v>0</v>
      </c>
      <c r="H777" s="33">
        <v>1</v>
      </c>
      <c r="I777" s="33">
        <v>3</v>
      </c>
      <c r="J777" s="33">
        <v>0</v>
      </c>
      <c r="K777" s="33">
        <v>0</v>
      </c>
      <c r="L777" s="48"/>
      <c r="M777" s="50">
        <v>6856.2</v>
      </c>
      <c r="N777" s="29"/>
      <c r="O777" s="29"/>
      <c r="P777" s="29"/>
      <c r="Q777" s="29"/>
      <c r="R777" s="29"/>
      <c r="S777" s="29"/>
      <c r="T777" s="29"/>
    </row>
    <row r="778" spans="2:20" ht="28.5" x14ac:dyDescent="0.4">
      <c r="B778" s="29"/>
      <c r="C778" s="30" t="s">
        <v>1315</v>
      </c>
      <c r="D778" s="31" t="s">
        <v>1316</v>
      </c>
      <c r="E778" s="31" t="s">
        <v>26</v>
      </c>
      <c r="F778" s="31">
        <v>9</v>
      </c>
      <c r="G778" s="31">
        <v>0</v>
      </c>
      <c r="H778" s="33">
        <v>0</v>
      </c>
      <c r="I778" s="33">
        <v>9</v>
      </c>
      <c r="J778" s="33">
        <v>4838</v>
      </c>
      <c r="K778" s="33">
        <v>43542</v>
      </c>
      <c r="L778" s="48"/>
      <c r="M778" s="50">
        <v>0</v>
      </c>
      <c r="N778" s="29"/>
      <c r="O778" s="29"/>
      <c r="P778" s="29"/>
      <c r="Q778" s="29"/>
      <c r="R778" s="29"/>
      <c r="S778" s="29"/>
      <c r="T778" s="29"/>
    </row>
    <row r="779" spans="2:20" ht="28.5" x14ac:dyDescent="0.4">
      <c r="B779" s="29"/>
      <c r="C779" s="30" t="s">
        <v>1317</v>
      </c>
      <c r="D779" s="31" t="s">
        <v>1318</v>
      </c>
      <c r="E779" s="31" t="s">
        <v>26</v>
      </c>
      <c r="F779" s="31">
        <v>49</v>
      </c>
      <c r="G779" s="31">
        <v>0</v>
      </c>
      <c r="H779" s="33">
        <v>0</v>
      </c>
      <c r="I779" s="33">
        <v>49</v>
      </c>
      <c r="J779" s="33">
        <v>944.76</v>
      </c>
      <c r="K779" s="33">
        <v>46293.24</v>
      </c>
      <c r="L779" s="48"/>
      <c r="M779" s="50">
        <v>17005.68</v>
      </c>
      <c r="N779" s="29"/>
      <c r="O779" s="29"/>
      <c r="P779" s="29"/>
      <c r="Q779" s="29"/>
      <c r="R779" s="29"/>
      <c r="S779" s="29"/>
      <c r="T779" s="29"/>
    </row>
    <row r="780" spans="2:20" ht="28.5" x14ac:dyDescent="0.4">
      <c r="B780" s="29"/>
      <c r="C780" s="30" t="s">
        <v>1319</v>
      </c>
      <c r="D780" s="31" t="s">
        <v>1320</v>
      </c>
      <c r="E780" s="31" t="s">
        <v>26</v>
      </c>
      <c r="F780" s="31">
        <v>17</v>
      </c>
      <c r="G780" s="31">
        <v>0</v>
      </c>
      <c r="H780" s="33">
        <v>0</v>
      </c>
      <c r="I780" s="33">
        <v>17</v>
      </c>
      <c r="J780" s="33">
        <v>527.4</v>
      </c>
      <c r="K780" s="33">
        <v>8965.7999999999993</v>
      </c>
      <c r="L780" s="48"/>
      <c r="M780" s="50">
        <v>0</v>
      </c>
      <c r="N780" s="29"/>
      <c r="O780" s="29"/>
      <c r="P780" s="29"/>
      <c r="Q780" s="29"/>
      <c r="R780" s="29"/>
      <c r="S780" s="29"/>
      <c r="T780" s="29"/>
    </row>
    <row r="781" spans="2:20" ht="28.5" x14ac:dyDescent="0.4">
      <c r="B781" s="29"/>
      <c r="C781" s="30" t="s">
        <v>1321</v>
      </c>
      <c r="D781" s="31" t="s">
        <v>1322</v>
      </c>
      <c r="E781" s="31" t="s">
        <v>26</v>
      </c>
      <c r="F781" s="31">
        <v>4</v>
      </c>
      <c r="G781" s="31">
        <v>0</v>
      </c>
      <c r="H781" s="33">
        <v>0</v>
      </c>
      <c r="I781" s="33">
        <v>4</v>
      </c>
      <c r="J781" s="33">
        <v>0</v>
      </c>
      <c r="K781" s="33">
        <v>0</v>
      </c>
      <c r="L781" s="48"/>
      <c r="M781" s="50">
        <v>0</v>
      </c>
      <c r="N781" s="29"/>
      <c r="O781" s="29"/>
      <c r="P781" s="29"/>
      <c r="Q781" s="29"/>
      <c r="R781" s="29"/>
      <c r="S781" s="29"/>
      <c r="T781" s="29"/>
    </row>
    <row r="782" spans="2:20" ht="28.5" x14ac:dyDescent="0.4">
      <c r="B782" s="29"/>
      <c r="C782" s="30" t="s">
        <v>1323</v>
      </c>
      <c r="D782" s="31" t="s">
        <v>1324</v>
      </c>
      <c r="E782" s="31" t="s">
        <v>26</v>
      </c>
      <c r="F782" s="31">
        <v>18</v>
      </c>
      <c r="G782" s="31">
        <v>0</v>
      </c>
      <c r="H782" s="33">
        <v>0</v>
      </c>
      <c r="I782" s="33">
        <v>18</v>
      </c>
      <c r="J782" s="33">
        <v>944.76</v>
      </c>
      <c r="K782" s="33">
        <v>17005.68</v>
      </c>
      <c r="L782" s="48"/>
      <c r="M782" s="50">
        <v>14928</v>
      </c>
      <c r="N782" s="29"/>
      <c r="O782" s="29"/>
      <c r="P782" s="29"/>
      <c r="Q782" s="29"/>
      <c r="R782" s="29"/>
      <c r="S782" s="29"/>
      <c r="T782" s="29"/>
    </row>
    <row r="783" spans="2:20" ht="28.5" x14ac:dyDescent="0.4">
      <c r="B783" s="29"/>
      <c r="C783" s="30" t="s">
        <v>1325</v>
      </c>
      <c r="D783" s="31" t="s">
        <v>1326</v>
      </c>
      <c r="E783" s="31" t="s">
        <v>26</v>
      </c>
      <c r="F783" s="31">
        <v>20</v>
      </c>
      <c r="G783" s="31">
        <v>0</v>
      </c>
      <c r="H783" s="33">
        <v>0</v>
      </c>
      <c r="I783" s="33">
        <v>20</v>
      </c>
      <c r="J783" s="33">
        <v>0</v>
      </c>
      <c r="K783" s="33">
        <v>0</v>
      </c>
      <c r="L783" s="48"/>
      <c r="M783" s="50">
        <v>2419</v>
      </c>
      <c r="N783" s="29"/>
      <c r="O783" s="29"/>
      <c r="P783" s="29"/>
      <c r="Q783" s="29"/>
      <c r="R783" s="29"/>
      <c r="S783" s="29"/>
      <c r="T783" s="29"/>
    </row>
    <row r="784" spans="2:20" ht="28.5" x14ac:dyDescent="0.4">
      <c r="B784" s="29"/>
      <c r="C784" s="30" t="s">
        <v>1327</v>
      </c>
      <c r="D784" s="31" t="s">
        <v>1328</v>
      </c>
      <c r="E784" s="31" t="s">
        <v>26</v>
      </c>
      <c r="F784" s="31">
        <v>18</v>
      </c>
      <c r="G784" s="31">
        <v>0</v>
      </c>
      <c r="H784" s="33">
        <v>0</v>
      </c>
      <c r="I784" s="33">
        <v>18</v>
      </c>
      <c r="J784" s="33">
        <v>0</v>
      </c>
      <c r="K784" s="33">
        <v>0</v>
      </c>
      <c r="L784" s="48"/>
      <c r="M784" s="50">
        <v>5382</v>
      </c>
      <c r="N784" s="29"/>
      <c r="O784" s="29"/>
      <c r="P784" s="29"/>
      <c r="Q784" s="29"/>
      <c r="R784" s="29"/>
      <c r="S784" s="29"/>
      <c r="T784" s="29"/>
    </row>
    <row r="785" spans="2:20" ht="28.5" x14ac:dyDescent="0.4">
      <c r="B785" s="29"/>
      <c r="C785" s="30" t="s">
        <v>1329</v>
      </c>
      <c r="D785" s="31" t="s">
        <v>1330</v>
      </c>
      <c r="E785" s="31" t="s">
        <v>26</v>
      </c>
      <c r="F785" s="31">
        <v>21</v>
      </c>
      <c r="G785" s="31">
        <v>0</v>
      </c>
      <c r="H785" s="33">
        <v>0</v>
      </c>
      <c r="I785" s="33">
        <v>21</v>
      </c>
      <c r="J785" s="33">
        <v>995.2</v>
      </c>
      <c r="K785" s="33">
        <v>20899.2</v>
      </c>
      <c r="L785" s="48"/>
      <c r="M785" s="50">
        <v>0</v>
      </c>
      <c r="N785" s="29"/>
      <c r="O785" s="29"/>
      <c r="P785" s="29"/>
      <c r="Q785" s="29"/>
      <c r="R785" s="29"/>
      <c r="S785" s="29"/>
      <c r="T785" s="29"/>
    </row>
    <row r="786" spans="2:20" ht="28.5" x14ac:dyDescent="0.4">
      <c r="B786" s="29"/>
      <c r="C786" s="30" t="s">
        <v>1331</v>
      </c>
      <c r="D786" s="31" t="s">
        <v>1332</v>
      </c>
      <c r="E786" s="31" t="s">
        <v>26</v>
      </c>
      <c r="F786" s="31">
        <v>6</v>
      </c>
      <c r="G786" s="31">
        <v>0</v>
      </c>
      <c r="H786" s="33">
        <v>0</v>
      </c>
      <c r="I786" s="33">
        <v>6</v>
      </c>
      <c r="J786" s="33">
        <v>241.9</v>
      </c>
      <c r="K786" s="33">
        <v>1451.4</v>
      </c>
      <c r="L786" s="48"/>
      <c r="M786" s="50">
        <v>3663.9</v>
      </c>
      <c r="N786" s="29"/>
      <c r="O786" s="29"/>
      <c r="P786" s="29"/>
      <c r="Q786" s="29"/>
      <c r="R786" s="29"/>
      <c r="S786" s="29"/>
      <c r="T786" s="29"/>
    </row>
    <row r="787" spans="2:20" ht="28.5" x14ac:dyDescent="0.4">
      <c r="B787" s="29"/>
      <c r="C787" s="30" t="s">
        <v>1333</v>
      </c>
      <c r="D787" s="31" t="s">
        <v>1334</v>
      </c>
      <c r="E787" s="31" t="s">
        <v>26</v>
      </c>
      <c r="F787" s="31">
        <v>28</v>
      </c>
      <c r="G787" s="31">
        <v>0</v>
      </c>
      <c r="H787" s="33">
        <v>4</v>
      </c>
      <c r="I787" s="33">
        <v>24</v>
      </c>
      <c r="J787" s="33">
        <v>269.10000000000002</v>
      </c>
      <c r="K787" s="33">
        <v>6458.4000000000005</v>
      </c>
      <c r="L787" s="48"/>
      <c r="M787" s="50">
        <v>3186</v>
      </c>
      <c r="N787" s="29"/>
      <c r="O787" s="29"/>
      <c r="P787" s="29"/>
      <c r="Q787" s="29"/>
      <c r="R787" s="29"/>
      <c r="S787" s="29"/>
      <c r="T787" s="29"/>
    </row>
    <row r="788" spans="2:20" ht="28.5" x14ac:dyDescent="0.4">
      <c r="B788" s="29"/>
      <c r="C788" s="30" t="s">
        <v>1335</v>
      </c>
      <c r="D788" s="31" t="s">
        <v>1336</v>
      </c>
      <c r="E788" s="31" t="s">
        <v>26</v>
      </c>
      <c r="F788" s="31">
        <v>27</v>
      </c>
      <c r="G788" s="31">
        <v>0</v>
      </c>
      <c r="H788" s="33">
        <v>0</v>
      </c>
      <c r="I788" s="33">
        <v>27</v>
      </c>
      <c r="J788" s="33">
        <v>0</v>
      </c>
      <c r="K788" s="33">
        <v>0</v>
      </c>
      <c r="L788" s="48"/>
      <c r="M788" s="50">
        <v>6442.8</v>
      </c>
      <c r="N788" s="29"/>
      <c r="O788" s="29"/>
      <c r="P788" s="29"/>
      <c r="Q788" s="29"/>
      <c r="R788" s="29"/>
      <c r="S788" s="29"/>
      <c r="T788" s="29"/>
    </row>
    <row r="789" spans="2:20" ht="28.5" x14ac:dyDescent="0.4">
      <c r="B789" s="29"/>
      <c r="C789" s="30" t="s">
        <v>1337</v>
      </c>
      <c r="D789" s="31" t="s">
        <v>1338</v>
      </c>
      <c r="E789" s="31" t="s">
        <v>26</v>
      </c>
      <c r="F789" s="31">
        <v>23</v>
      </c>
      <c r="G789" s="31">
        <v>0</v>
      </c>
      <c r="H789" s="33">
        <v>0</v>
      </c>
      <c r="I789" s="33">
        <v>23</v>
      </c>
      <c r="J789" s="33">
        <v>159.30000000000001</v>
      </c>
      <c r="K789" s="33">
        <v>3663.9</v>
      </c>
      <c r="L789" s="48"/>
      <c r="M789" s="50">
        <v>5520</v>
      </c>
      <c r="N789" s="29"/>
      <c r="O789" s="29"/>
      <c r="P789" s="29"/>
      <c r="Q789" s="29"/>
      <c r="R789" s="29"/>
      <c r="S789" s="29"/>
      <c r="T789" s="29"/>
    </row>
    <row r="790" spans="2:20" ht="28.5" x14ac:dyDescent="0.4">
      <c r="B790" s="29"/>
      <c r="C790" s="30" t="s">
        <v>1339</v>
      </c>
      <c r="D790" s="31" t="s">
        <v>1340</v>
      </c>
      <c r="E790" s="31" t="s">
        <v>26</v>
      </c>
      <c r="F790" s="31">
        <v>20</v>
      </c>
      <c r="G790" s="31">
        <v>0</v>
      </c>
      <c r="H790" s="33">
        <v>0</v>
      </c>
      <c r="I790" s="33">
        <v>20</v>
      </c>
      <c r="J790" s="33">
        <v>159.30000000000001</v>
      </c>
      <c r="K790" s="33">
        <v>3186</v>
      </c>
      <c r="L790" s="48"/>
      <c r="M790" s="50">
        <v>83835</v>
      </c>
      <c r="N790" s="29"/>
      <c r="O790" s="29"/>
      <c r="P790" s="29"/>
      <c r="Q790" s="29"/>
      <c r="R790" s="29"/>
      <c r="S790" s="29"/>
      <c r="T790" s="29"/>
    </row>
    <row r="791" spans="2:20" ht="28.5" x14ac:dyDescent="0.4">
      <c r="B791" s="29"/>
      <c r="C791" s="30" t="s">
        <v>1341</v>
      </c>
      <c r="D791" s="31" t="s">
        <v>1342</v>
      </c>
      <c r="E791" s="31" t="s">
        <v>26</v>
      </c>
      <c r="F791" s="31">
        <v>3</v>
      </c>
      <c r="G791" s="31">
        <v>0</v>
      </c>
      <c r="H791" s="33">
        <v>0</v>
      </c>
      <c r="I791" s="33">
        <v>3</v>
      </c>
      <c r="J791" s="33">
        <v>920.4</v>
      </c>
      <c r="K791" s="33">
        <v>2761.2</v>
      </c>
      <c r="L791" s="48"/>
      <c r="M791" s="50">
        <v>4590</v>
      </c>
      <c r="N791" s="29"/>
      <c r="O791" s="29"/>
      <c r="P791" s="29"/>
      <c r="Q791" s="29"/>
      <c r="R791" s="29"/>
      <c r="S791" s="29"/>
      <c r="T791" s="29"/>
    </row>
    <row r="792" spans="2:20" ht="28.5" x14ac:dyDescent="0.4">
      <c r="B792" s="29"/>
      <c r="C792" s="30" t="s">
        <v>1343</v>
      </c>
      <c r="D792" s="31" t="s">
        <v>1344</v>
      </c>
      <c r="E792" s="31" t="s">
        <v>26</v>
      </c>
      <c r="F792" s="31">
        <v>27</v>
      </c>
      <c r="G792" s="31">
        <v>0</v>
      </c>
      <c r="H792" s="33">
        <v>1</v>
      </c>
      <c r="I792" s="33">
        <v>26</v>
      </c>
      <c r="J792" s="33">
        <v>276</v>
      </c>
      <c r="K792" s="33">
        <v>7176</v>
      </c>
      <c r="L792" s="48"/>
      <c r="M792" s="50">
        <v>393.17599999999999</v>
      </c>
      <c r="N792" s="29"/>
      <c r="O792" s="29"/>
      <c r="P792" s="29"/>
      <c r="Q792" s="29"/>
      <c r="R792" s="29"/>
      <c r="S792" s="29"/>
      <c r="T792" s="29"/>
    </row>
    <row r="793" spans="2:20" ht="28.5" x14ac:dyDescent="0.4">
      <c r="B793" s="29"/>
      <c r="C793" s="30" t="s">
        <v>1345</v>
      </c>
      <c r="D793" s="31" t="s">
        <v>1346</v>
      </c>
      <c r="E793" s="31" t="s">
        <v>26</v>
      </c>
      <c r="F793" s="31">
        <v>27</v>
      </c>
      <c r="G793" s="31">
        <v>0</v>
      </c>
      <c r="H793" s="33">
        <v>0</v>
      </c>
      <c r="I793" s="33">
        <v>27</v>
      </c>
      <c r="J793" s="33">
        <v>3105</v>
      </c>
      <c r="K793" s="33">
        <v>83835</v>
      </c>
      <c r="L793" s="48"/>
      <c r="M793" s="50">
        <v>5111.2879999999996</v>
      </c>
      <c r="N793" s="29"/>
      <c r="O793" s="29"/>
      <c r="P793" s="29"/>
      <c r="Q793" s="29"/>
      <c r="R793" s="29"/>
      <c r="S793" s="29"/>
      <c r="T793" s="29"/>
    </row>
    <row r="794" spans="2:20" ht="28.5" x14ac:dyDescent="0.4">
      <c r="B794" s="29"/>
      <c r="C794" s="30" t="s">
        <v>1347</v>
      </c>
      <c r="D794" s="31" t="s">
        <v>1348</v>
      </c>
      <c r="E794" s="31" t="s">
        <v>26</v>
      </c>
      <c r="F794" s="31">
        <v>18</v>
      </c>
      <c r="G794" s="31">
        <v>0</v>
      </c>
      <c r="H794" s="33">
        <v>0</v>
      </c>
      <c r="I794" s="33">
        <v>18</v>
      </c>
      <c r="J794" s="33">
        <v>255</v>
      </c>
      <c r="K794" s="33">
        <v>4590</v>
      </c>
      <c r="L794" s="48"/>
      <c r="M794" s="50">
        <v>7001.7</v>
      </c>
      <c r="N794" s="29"/>
      <c r="O794" s="29"/>
      <c r="P794" s="29"/>
      <c r="Q794" s="29"/>
      <c r="R794" s="29"/>
      <c r="S794" s="29"/>
      <c r="T794" s="29"/>
    </row>
    <row r="795" spans="2:20" ht="28.5" x14ac:dyDescent="0.4">
      <c r="B795" s="29"/>
      <c r="C795" s="30" t="s">
        <v>1349</v>
      </c>
      <c r="D795" s="31" t="s">
        <v>1350</v>
      </c>
      <c r="E795" s="31" t="s">
        <v>26</v>
      </c>
      <c r="F795" s="31">
        <v>2</v>
      </c>
      <c r="G795" s="31">
        <v>0</v>
      </c>
      <c r="H795" s="33">
        <v>0</v>
      </c>
      <c r="I795" s="33">
        <v>2</v>
      </c>
      <c r="J795" s="33">
        <v>196.58799999999999</v>
      </c>
      <c r="K795" s="33">
        <v>393.17599999999999</v>
      </c>
      <c r="L795" s="48"/>
      <c r="M795" s="50">
        <v>16365</v>
      </c>
      <c r="N795" s="29"/>
      <c r="O795" s="29"/>
      <c r="P795" s="29"/>
      <c r="Q795" s="29"/>
      <c r="R795" s="29"/>
      <c r="S795" s="29"/>
      <c r="T795" s="29"/>
    </row>
    <row r="796" spans="2:20" ht="28.5" x14ac:dyDescent="0.4">
      <c r="B796" s="29"/>
      <c r="C796" s="30" t="s">
        <v>1351</v>
      </c>
      <c r="D796" s="31" t="s">
        <v>1352</v>
      </c>
      <c r="E796" s="31" t="s">
        <v>26</v>
      </c>
      <c r="F796" s="31">
        <v>26</v>
      </c>
      <c r="G796" s="31">
        <v>0</v>
      </c>
      <c r="H796" s="33">
        <v>0</v>
      </c>
      <c r="I796" s="33">
        <v>26</v>
      </c>
      <c r="J796" s="33">
        <v>196.58799999999999</v>
      </c>
      <c r="K796" s="33">
        <v>5111.2879999999996</v>
      </c>
      <c r="L796" s="48"/>
      <c r="M796" s="50">
        <v>0</v>
      </c>
      <c r="N796" s="29"/>
      <c r="O796" s="29"/>
      <c r="P796" s="29"/>
      <c r="Q796" s="29"/>
      <c r="R796" s="29"/>
      <c r="S796" s="29"/>
      <c r="T796" s="29"/>
    </row>
    <row r="797" spans="2:20" ht="28.5" x14ac:dyDescent="0.4">
      <c r="B797" s="29"/>
      <c r="C797" s="30" t="s">
        <v>1353</v>
      </c>
      <c r="D797" s="31" t="s">
        <v>1354</v>
      </c>
      <c r="E797" s="31" t="s">
        <v>26</v>
      </c>
      <c r="F797" s="31">
        <v>23</v>
      </c>
      <c r="G797" s="31">
        <v>0</v>
      </c>
      <c r="H797" s="33">
        <v>0</v>
      </c>
      <c r="I797" s="33">
        <v>23</v>
      </c>
      <c r="J797" s="33">
        <v>233.39</v>
      </c>
      <c r="K797" s="33">
        <v>5367.9699999999993</v>
      </c>
      <c r="L797" s="48"/>
      <c r="M797" s="50">
        <v>2312</v>
      </c>
      <c r="N797" s="29"/>
      <c r="O797" s="29"/>
      <c r="P797" s="29"/>
      <c r="Q797" s="29"/>
      <c r="R797" s="29"/>
      <c r="S797" s="29"/>
      <c r="T797" s="29"/>
    </row>
    <row r="798" spans="2:20" ht="28.5" x14ac:dyDescent="0.4">
      <c r="B798" s="29"/>
      <c r="C798" s="30" t="s">
        <v>1355</v>
      </c>
      <c r="D798" s="31" t="s">
        <v>1356</v>
      </c>
      <c r="E798" s="31" t="s">
        <v>26</v>
      </c>
      <c r="F798" s="31">
        <v>60</v>
      </c>
      <c r="G798" s="31">
        <v>0</v>
      </c>
      <c r="H798" s="33">
        <v>0</v>
      </c>
      <c r="I798" s="33">
        <v>60</v>
      </c>
      <c r="J798" s="33">
        <v>272.75</v>
      </c>
      <c r="K798" s="33">
        <v>16365</v>
      </c>
      <c r="L798" s="48"/>
      <c r="M798" s="50">
        <v>1150.5</v>
      </c>
      <c r="N798" s="29"/>
      <c r="O798" s="29"/>
      <c r="P798" s="29"/>
      <c r="Q798" s="29"/>
      <c r="R798" s="29"/>
      <c r="S798" s="29"/>
      <c r="T798" s="29"/>
    </row>
    <row r="799" spans="2:20" ht="28.5" x14ac:dyDescent="0.4">
      <c r="B799" s="29"/>
      <c r="C799" s="30" t="s">
        <v>1357</v>
      </c>
      <c r="D799" s="31" t="s">
        <v>1358</v>
      </c>
      <c r="E799" s="31" t="s">
        <v>26</v>
      </c>
      <c r="F799" s="31">
        <v>12</v>
      </c>
      <c r="G799" s="31">
        <v>0</v>
      </c>
      <c r="H799" s="33">
        <v>0</v>
      </c>
      <c r="I799" s="33">
        <v>12</v>
      </c>
      <c r="J799" s="33">
        <v>0</v>
      </c>
      <c r="K799" s="33">
        <v>0</v>
      </c>
      <c r="L799" s="48"/>
      <c r="M799" s="50">
        <v>2017.8000000000002</v>
      </c>
      <c r="N799" s="29"/>
      <c r="O799" s="29"/>
      <c r="P799" s="29"/>
      <c r="Q799" s="29"/>
      <c r="R799" s="29"/>
      <c r="S799" s="29"/>
      <c r="T799" s="29"/>
    </row>
    <row r="800" spans="2:20" ht="28.5" x14ac:dyDescent="0.4">
      <c r="B800" s="29"/>
      <c r="C800" s="30" t="s">
        <v>1359</v>
      </c>
      <c r="D800" s="31" t="s">
        <v>1360</v>
      </c>
      <c r="E800" s="31" t="s">
        <v>26</v>
      </c>
      <c r="F800" s="31">
        <v>24</v>
      </c>
      <c r="G800" s="31">
        <v>0</v>
      </c>
      <c r="H800" s="33">
        <v>0</v>
      </c>
      <c r="I800" s="33">
        <v>24</v>
      </c>
      <c r="J800" s="33">
        <v>231.2</v>
      </c>
      <c r="K800" s="33">
        <v>5548.7999999999993</v>
      </c>
      <c r="L800" s="48"/>
      <c r="M800" s="50">
        <v>0</v>
      </c>
      <c r="N800" s="29"/>
      <c r="O800" s="29"/>
      <c r="P800" s="29"/>
      <c r="Q800" s="29"/>
      <c r="R800" s="29"/>
      <c r="S800" s="29"/>
      <c r="T800" s="29"/>
    </row>
    <row r="801" spans="2:20" ht="28.5" x14ac:dyDescent="0.4">
      <c r="B801" s="29"/>
      <c r="C801" s="30" t="s">
        <v>1361</v>
      </c>
      <c r="D801" s="31" t="s">
        <v>1362</v>
      </c>
      <c r="E801" s="31" t="s">
        <v>26</v>
      </c>
      <c r="F801" s="31">
        <v>3</v>
      </c>
      <c r="G801" s="31">
        <v>0</v>
      </c>
      <c r="H801" s="33">
        <v>0</v>
      </c>
      <c r="I801" s="33">
        <v>3</v>
      </c>
      <c r="J801" s="33">
        <v>383.5</v>
      </c>
      <c r="K801" s="33">
        <v>1150.5</v>
      </c>
      <c r="L801" s="48"/>
      <c r="M801" s="50">
        <v>200.6</v>
      </c>
      <c r="N801" s="29"/>
      <c r="O801" s="29"/>
      <c r="P801" s="29"/>
      <c r="Q801" s="29"/>
      <c r="R801" s="29"/>
      <c r="S801" s="29"/>
      <c r="T801" s="29"/>
    </row>
    <row r="802" spans="2:20" ht="28.5" x14ac:dyDescent="0.4">
      <c r="B802" s="29"/>
      <c r="C802" s="30" t="s">
        <v>1363</v>
      </c>
      <c r="D802" s="31" t="s">
        <v>1364</v>
      </c>
      <c r="E802" s="31" t="s">
        <v>26</v>
      </c>
      <c r="F802" s="31">
        <v>6</v>
      </c>
      <c r="G802" s="31">
        <v>0</v>
      </c>
      <c r="H802" s="33">
        <v>0</v>
      </c>
      <c r="I802" s="33">
        <v>6</v>
      </c>
      <c r="J802" s="33">
        <v>336.3</v>
      </c>
      <c r="K802" s="33">
        <v>2017.8000000000002</v>
      </c>
      <c r="L802" s="48"/>
      <c r="M802" s="50">
        <v>147391.43999999997</v>
      </c>
      <c r="N802" s="29"/>
      <c r="O802" s="29"/>
      <c r="P802" s="29"/>
      <c r="Q802" s="29"/>
      <c r="R802" s="29"/>
      <c r="S802" s="29"/>
      <c r="T802" s="29"/>
    </row>
    <row r="803" spans="2:20" ht="28.5" x14ac:dyDescent="0.4">
      <c r="B803" s="29"/>
      <c r="C803" s="30" t="s">
        <v>1365</v>
      </c>
      <c r="D803" s="31" t="s">
        <v>1366</v>
      </c>
      <c r="E803" s="31" t="s">
        <v>26</v>
      </c>
      <c r="F803" s="31">
        <v>3</v>
      </c>
      <c r="G803" s="31">
        <v>0</v>
      </c>
      <c r="H803" s="33">
        <v>0</v>
      </c>
      <c r="I803" s="33">
        <v>3</v>
      </c>
      <c r="J803" s="33">
        <v>0</v>
      </c>
      <c r="K803" s="33">
        <v>0</v>
      </c>
      <c r="L803" s="48"/>
      <c r="M803" s="50">
        <v>0</v>
      </c>
      <c r="N803" s="29"/>
      <c r="O803" s="29"/>
      <c r="P803" s="29"/>
      <c r="Q803" s="29"/>
      <c r="R803" s="29"/>
      <c r="S803" s="29"/>
      <c r="T803" s="29"/>
    </row>
    <row r="804" spans="2:20" ht="28.5" x14ac:dyDescent="0.4">
      <c r="B804" s="29"/>
      <c r="C804" s="30" t="s">
        <v>1367</v>
      </c>
      <c r="D804" s="31" t="s">
        <v>1368</v>
      </c>
      <c r="E804" s="31" t="s">
        <v>26</v>
      </c>
      <c r="F804" s="31">
        <v>5</v>
      </c>
      <c r="G804" s="31">
        <v>0</v>
      </c>
      <c r="H804" s="33">
        <v>0</v>
      </c>
      <c r="I804" s="33">
        <v>5</v>
      </c>
      <c r="J804" s="33">
        <v>40.119999999999997</v>
      </c>
      <c r="K804" s="33">
        <v>200.6</v>
      </c>
      <c r="L804" s="48"/>
      <c r="M804" s="50">
        <v>0</v>
      </c>
      <c r="N804" s="29"/>
      <c r="O804" s="29"/>
      <c r="P804" s="29"/>
      <c r="Q804" s="29"/>
      <c r="R804" s="29"/>
      <c r="S804" s="29"/>
      <c r="T804" s="29"/>
    </row>
    <row r="805" spans="2:20" ht="28.5" x14ac:dyDescent="0.4">
      <c r="B805" s="29"/>
      <c r="C805" s="30" t="s">
        <v>1369</v>
      </c>
      <c r="D805" s="31" t="s">
        <v>1370</v>
      </c>
      <c r="E805" s="31" t="s">
        <v>26</v>
      </c>
      <c r="F805" s="31">
        <v>10</v>
      </c>
      <c r="G805" s="31">
        <v>0</v>
      </c>
      <c r="H805" s="33">
        <v>0</v>
      </c>
      <c r="I805" s="33">
        <v>10</v>
      </c>
      <c r="J805" s="33">
        <v>14739.143999999998</v>
      </c>
      <c r="K805" s="33">
        <v>147391.43999999997</v>
      </c>
      <c r="L805" s="48"/>
      <c r="M805" s="50">
        <v>639.4</v>
      </c>
      <c r="N805" s="29"/>
      <c r="O805" s="29"/>
      <c r="P805" s="29"/>
      <c r="Q805" s="29"/>
      <c r="R805" s="29"/>
      <c r="S805" s="29"/>
      <c r="T805" s="29"/>
    </row>
    <row r="806" spans="2:20" ht="28.5" x14ac:dyDescent="0.4">
      <c r="B806" s="29"/>
      <c r="C806" s="30" t="s">
        <v>1371</v>
      </c>
      <c r="D806" s="31" t="s">
        <v>1372</v>
      </c>
      <c r="E806" s="31" t="s">
        <v>26</v>
      </c>
      <c r="F806" s="31">
        <v>20</v>
      </c>
      <c r="G806" s="31">
        <v>0</v>
      </c>
      <c r="H806" s="33">
        <v>0</v>
      </c>
      <c r="I806" s="33">
        <v>20</v>
      </c>
      <c r="J806" s="33">
        <v>0</v>
      </c>
      <c r="K806" s="33">
        <v>0</v>
      </c>
      <c r="L806" s="48"/>
      <c r="M806" s="50">
        <v>280</v>
      </c>
      <c r="N806" s="29"/>
      <c r="O806" s="29"/>
      <c r="P806" s="29"/>
      <c r="Q806" s="29"/>
      <c r="R806" s="29"/>
      <c r="S806" s="29"/>
      <c r="T806" s="29"/>
    </row>
    <row r="807" spans="2:20" ht="28.5" x14ac:dyDescent="0.4">
      <c r="B807" s="29"/>
      <c r="C807" s="30" t="s">
        <v>1373</v>
      </c>
      <c r="D807" s="31" t="s">
        <v>1374</v>
      </c>
      <c r="E807" s="31" t="s">
        <v>26</v>
      </c>
      <c r="F807" s="31">
        <v>0</v>
      </c>
      <c r="G807" s="31">
        <v>0</v>
      </c>
      <c r="H807" s="33">
        <v>0</v>
      </c>
      <c r="I807" s="33">
        <v>0</v>
      </c>
      <c r="J807" s="33">
        <v>0</v>
      </c>
      <c r="K807" s="33">
        <v>0</v>
      </c>
      <c r="L807" s="48"/>
      <c r="M807" s="50">
        <v>2239.6799999999998</v>
      </c>
      <c r="N807" s="29"/>
      <c r="O807" s="29"/>
      <c r="P807" s="29"/>
      <c r="Q807" s="29"/>
      <c r="R807" s="29"/>
      <c r="S807" s="29"/>
      <c r="T807" s="29"/>
    </row>
    <row r="808" spans="2:20" ht="33" customHeight="1" x14ac:dyDescent="0.5">
      <c r="B808" s="29"/>
      <c r="C808" s="30" t="s">
        <v>1375</v>
      </c>
      <c r="D808" s="31" t="s">
        <v>1376</v>
      </c>
      <c r="E808" s="31" t="s">
        <v>26</v>
      </c>
      <c r="F808" s="31">
        <v>20</v>
      </c>
      <c r="G808" s="31">
        <v>0</v>
      </c>
      <c r="H808" s="33">
        <v>0</v>
      </c>
      <c r="I808" s="33">
        <v>20</v>
      </c>
      <c r="J808" s="33">
        <v>31.97</v>
      </c>
      <c r="K808" s="33">
        <v>639.4</v>
      </c>
      <c r="L808" s="48"/>
      <c r="M808" s="51">
        <v>2519.64</v>
      </c>
    </row>
    <row r="809" spans="2:20" ht="42.75" customHeight="1" x14ac:dyDescent="0.5">
      <c r="B809" s="29"/>
      <c r="C809" s="30" t="s">
        <v>1377</v>
      </c>
      <c r="D809" s="31" t="s">
        <v>1378</v>
      </c>
      <c r="E809" s="31" t="s">
        <v>26</v>
      </c>
      <c r="F809" s="31">
        <v>1</v>
      </c>
      <c r="G809" s="31">
        <v>0</v>
      </c>
      <c r="H809" s="33">
        <v>0</v>
      </c>
      <c r="I809" s="33">
        <v>1</v>
      </c>
      <c r="J809" s="33">
        <v>280</v>
      </c>
      <c r="K809" s="33">
        <v>280</v>
      </c>
      <c r="L809" s="48"/>
      <c r="M809" s="51">
        <v>34100</v>
      </c>
    </row>
    <row r="810" spans="2:20" ht="31.5" customHeight="1" x14ac:dyDescent="0.5">
      <c r="B810" s="29"/>
      <c r="C810" s="30" t="s">
        <v>1379</v>
      </c>
      <c r="D810" s="31" t="s">
        <v>1380</v>
      </c>
      <c r="E810" s="31" t="s">
        <v>26</v>
      </c>
      <c r="F810" s="31">
        <v>8</v>
      </c>
      <c r="G810" s="31">
        <v>0</v>
      </c>
      <c r="H810" s="33">
        <v>0</v>
      </c>
      <c r="I810" s="33">
        <v>8</v>
      </c>
      <c r="J810" s="33">
        <v>279.95999999999998</v>
      </c>
      <c r="K810" s="33">
        <v>2239.6799999999998</v>
      </c>
      <c r="L810" s="48"/>
      <c r="M810" s="51">
        <v>0</v>
      </c>
    </row>
    <row r="811" spans="2:20" ht="33" customHeight="1" x14ac:dyDescent="0.5">
      <c r="B811" s="29"/>
      <c r="C811" s="30" t="s">
        <v>1381</v>
      </c>
      <c r="D811" s="31" t="s">
        <v>1382</v>
      </c>
      <c r="E811" s="31" t="s">
        <v>26</v>
      </c>
      <c r="F811" s="31">
        <v>9</v>
      </c>
      <c r="G811" s="31">
        <v>0</v>
      </c>
      <c r="H811" s="33">
        <v>0</v>
      </c>
      <c r="I811" s="33">
        <v>9</v>
      </c>
      <c r="J811" s="33">
        <v>279.95999999999998</v>
      </c>
      <c r="K811" s="33">
        <v>2519.64</v>
      </c>
      <c r="L811" s="48"/>
      <c r="M811" s="51">
        <v>7687.6</v>
      </c>
    </row>
    <row r="812" spans="2:20" ht="38.25" customHeight="1" x14ac:dyDescent="0.5">
      <c r="B812" s="29"/>
      <c r="C812" s="30" t="s">
        <v>1383</v>
      </c>
      <c r="D812" s="31" t="s">
        <v>1384</v>
      </c>
      <c r="E812" s="31" t="s">
        <v>26</v>
      </c>
      <c r="F812" s="31">
        <v>31</v>
      </c>
      <c r="G812" s="31">
        <v>0</v>
      </c>
      <c r="H812" s="33">
        <v>0</v>
      </c>
      <c r="I812" s="33">
        <v>31</v>
      </c>
      <c r="J812" s="33">
        <v>1100</v>
      </c>
      <c r="K812" s="33">
        <v>34100</v>
      </c>
      <c r="L812" s="48"/>
      <c r="M812" s="51">
        <v>0</v>
      </c>
    </row>
    <row r="813" spans="2:20" ht="30" customHeight="1" x14ac:dyDescent="0.5">
      <c r="B813" s="29"/>
      <c r="C813" s="30" t="s">
        <v>1385</v>
      </c>
      <c r="D813" s="31" t="s">
        <v>1386</v>
      </c>
      <c r="E813" s="31" t="s">
        <v>26</v>
      </c>
      <c r="F813" s="31">
        <v>0</v>
      </c>
      <c r="G813" s="31">
        <v>0</v>
      </c>
      <c r="H813" s="33">
        <v>0</v>
      </c>
      <c r="I813" s="33">
        <v>0</v>
      </c>
      <c r="J813" s="33">
        <v>0</v>
      </c>
      <c r="K813" s="33">
        <v>0</v>
      </c>
      <c r="L813" s="48"/>
      <c r="M813" s="51">
        <v>2703.36</v>
      </c>
    </row>
    <row r="814" spans="2:20" ht="51.75" customHeight="1" x14ac:dyDescent="0.5">
      <c r="B814" s="29"/>
      <c r="C814" s="30" t="s">
        <v>1387</v>
      </c>
      <c r="D814" s="31" t="s">
        <v>1388</v>
      </c>
      <c r="E814" s="31" t="s">
        <v>26</v>
      </c>
      <c r="F814" s="31">
        <v>40</v>
      </c>
      <c r="G814" s="31">
        <v>0</v>
      </c>
      <c r="H814" s="33">
        <v>0</v>
      </c>
      <c r="I814" s="33">
        <v>40</v>
      </c>
      <c r="J814" s="33">
        <v>192.19</v>
      </c>
      <c r="K814" s="33">
        <v>7687.6</v>
      </c>
      <c r="L814" s="48"/>
      <c r="M814" s="51">
        <v>1850</v>
      </c>
    </row>
    <row r="815" spans="2:20" ht="33.75" x14ac:dyDescent="0.5">
      <c r="B815" s="29"/>
      <c r="C815" s="30" t="s">
        <v>1389</v>
      </c>
      <c r="D815" s="31" t="s">
        <v>1390</v>
      </c>
      <c r="E815" s="31" t="s">
        <v>26</v>
      </c>
      <c r="F815" s="31">
        <v>0</v>
      </c>
      <c r="G815" s="31">
        <v>0</v>
      </c>
      <c r="H815" s="33">
        <v>0</v>
      </c>
      <c r="I815" s="33">
        <v>0</v>
      </c>
      <c r="J815" s="33">
        <v>0</v>
      </c>
      <c r="K815" s="33">
        <v>0</v>
      </c>
      <c r="L815" s="48"/>
      <c r="M815" s="51">
        <v>11310.300000000001</v>
      </c>
    </row>
    <row r="816" spans="2:20" ht="33.75" x14ac:dyDescent="0.5">
      <c r="B816" s="29"/>
      <c r="C816" s="30" t="s">
        <v>1391</v>
      </c>
      <c r="D816" s="31" t="s">
        <v>1392</v>
      </c>
      <c r="E816" s="31" t="s">
        <v>26</v>
      </c>
      <c r="F816" s="31">
        <v>61</v>
      </c>
      <c r="G816" s="31">
        <v>0</v>
      </c>
      <c r="H816" s="33">
        <v>0</v>
      </c>
      <c r="I816" s="33">
        <v>61</v>
      </c>
      <c r="J816" s="33">
        <v>42.24</v>
      </c>
      <c r="K816" s="33">
        <v>2576.6400000000003</v>
      </c>
      <c r="L816" s="48"/>
      <c r="M816" s="51">
        <v>0</v>
      </c>
    </row>
    <row r="817" spans="2:19" ht="33.75" x14ac:dyDescent="0.5">
      <c r="B817" s="29"/>
      <c r="C817" s="30" t="s">
        <v>1393</v>
      </c>
      <c r="D817" s="31" t="s">
        <v>1394</v>
      </c>
      <c r="E817" s="31" t="s">
        <v>26</v>
      </c>
      <c r="F817" s="31">
        <v>1</v>
      </c>
      <c r="G817" s="31">
        <v>0</v>
      </c>
      <c r="H817" s="33">
        <v>0</v>
      </c>
      <c r="I817" s="33">
        <v>1</v>
      </c>
      <c r="J817" s="33">
        <v>1850</v>
      </c>
      <c r="K817" s="33">
        <v>1850</v>
      </c>
      <c r="L817" s="48"/>
      <c r="M817" s="51">
        <v>0</v>
      </c>
    </row>
    <row r="818" spans="2:19" ht="33.75" x14ac:dyDescent="0.5">
      <c r="B818" s="29"/>
      <c r="C818" s="30" t="s">
        <v>1395</v>
      </c>
      <c r="D818" s="31" t="s">
        <v>1396</v>
      </c>
      <c r="E818" s="31" t="s">
        <v>26</v>
      </c>
      <c r="F818" s="31">
        <v>9</v>
      </c>
      <c r="G818" s="31">
        <v>0</v>
      </c>
      <c r="H818" s="33">
        <v>0</v>
      </c>
      <c r="I818" s="33">
        <v>9</v>
      </c>
      <c r="J818" s="33">
        <v>1256.7</v>
      </c>
      <c r="K818" s="33">
        <v>11310.300000000001</v>
      </c>
      <c r="L818" s="48"/>
      <c r="M818" s="51">
        <v>0</v>
      </c>
    </row>
    <row r="819" spans="2:19" ht="33.75" x14ac:dyDescent="0.5">
      <c r="B819" s="29"/>
      <c r="C819" s="30" t="s">
        <v>1397</v>
      </c>
      <c r="D819" s="31" t="s">
        <v>1398</v>
      </c>
      <c r="E819" s="31" t="s">
        <v>26</v>
      </c>
      <c r="F819" s="31">
        <v>20</v>
      </c>
      <c r="G819" s="31">
        <v>0</v>
      </c>
      <c r="H819" s="33">
        <v>0</v>
      </c>
      <c r="I819" s="33">
        <v>20</v>
      </c>
      <c r="J819" s="33">
        <v>0</v>
      </c>
      <c r="K819" s="33">
        <v>0</v>
      </c>
      <c r="L819" s="48"/>
      <c r="M819" s="51">
        <v>0</v>
      </c>
    </row>
    <row r="820" spans="2:19" ht="33.75" x14ac:dyDescent="0.5">
      <c r="B820" s="29"/>
      <c r="C820" s="30" t="s">
        <v>1399</v>
      </c>
      <c r="D820" s="31" t="s">
        <v>1400</v>
      </c>
      <c r="E820" s="31" t="s">
        <v>26</v>
      </c>
      <c r="F820" s="31">
        <v>7</v>
      </c>
      <c r="G820" s="31">
        <v>0</v>
      </c>
      <c r="H820" s="33">
        <v>0</v>
      </c>
      <c r="I820" s="33">
        <v>7</v>
      </c>
      <c r="J820" s="33">
        <v>0</v>
      </c>
      <c r="K820" s="33">
        <v>0</v>
      </c>
      <c r="L820" s="48"/>
      <c r="M820" s="51">
        <v>3024</v>
      </c>
    </row>
    <row r="821" spans="2:19" ht="33.75" x14ac:dyDescent="0.5">
      <c r="B821" s="29"/>
      <c r="C821" s="30" t="s">
        <v>1401</v>
      </c>
      <c r="D821" s="31" t="s">
        <v>1402</v>
      </c>
      <c r="E821" s="31" t="s">
        <v>26</v>
      </c>
      <c r="F821" s="31">
        <v>14</v>
      </c>
      <c r="G821" s="31">
        <v>0</v>
      </c>
      <c r="H821" s="33">
        <v>0</v>
      </c>
      <c r="I821" s="33">
        <v>14</v>
      </c>
      <c r="J821" s="33">
        <v>0</v>
      </c>
      <c r="K821" s="33">
        <v>0</v>
      </c>
      <c r="L821" s="48"/>
      <c r="M821" s="51">
        <v>6426</v>
      </c>
    </row>
    <row r="822" spans="2:19" ht="33.75" x14ac:dyDescent="0.5">
      <c r="B822" s="29"/>
      <c r="C822" s="30" t="s">
        <v>1403</v>
      </c>
      <c r="D822" s="31" t="s">
        <v>1404</v>
      </c>
      <c r="E822" s="31" t="s">
        <v>26</v>
      </c>
      <c r="F822" s="31">
        <v>0</v>
      </c>
      <c r="G822" s="31">
        <v>0</v>
      </c>
      <c r="H822" s="33">
        <v>0</v>
      </c>
      <c r="I822" s="33">
        <v>0</v>
      </c>
      <c r="J822" s="33">
        <v>1158.23</v>
      </c>
      <c r="K822" s="33">
        <v>0</v>
      </c>
      <c r="L822" s="48"/>
      <c r="M822" s="51">
        <v>18216</v>
      </c>
    </row>
    <row r="823" spans="2:19" ht="28.5" x14ac:dyDescent="0.45">
      <c r="B823" s="29"/>
      <c r="C823" s="30" t="s">
        <v>1405</v>
      </c>
      <c r="D823" s="31" t="s">
        <v>1406</v>
      </c>
      <c r="E823" s="31" t="s">
        <v>26</v>
      </c>
      <c r="F823" s="31">
        <v>12</v>
      </c>
      <c r="G823" s="31">
        <v>0</v>
      </c>
      <c r="H823" s="33">
        <v>0</v>
      </c>
      <c r="I823" s="33">
        <v>12</v>
      </c>
      <c r="J823" s="33">
        <v>201.6</v>
      </c>
      <c r="K823" s="33">
        <v>2419.1999999999998</v>
      </c>
      <c r="L823" s="48"/>
      <c r="M823" s="52">
        <v>19800</v>
      </c>
      <c r="N823" s="48"/>
      <c r="O823" s="48"/>
      <c r="P823" s="48"/>
      <c r="Q823" s="48"/>
      <c r="R823" s="48"/>
      <c r="S823" s="48"/>
    </row>
    <row r="824" spans="2:19" ht="33.75" x14ac:dyDescent="0.5">
      <c r="B824" s="29"/>
      <c r="C824" s="30" t="s">
        <v>1407</v>
      </c>
      <c r="D824" s="31" t="s">
        <v>1408</v>
      </c>
      <c r="E824" s="31" t="s">
        <v>26</v>
      </c>
      <c r="F824" s="31">
        <v>20</v>
      </c>
      <c r="G824" s="31">
        <v>0</v>
      </c>
      <c r="H824" s="33">
        <v>0</v>
      </c>
      <c r="I824" s="33">
        <v>20</v>
      </c>
      <c r="J824" s="33">
        <v>321.3</v>
      </c>
      <c r="K824" s="33">
        <v>6426</v>
      </c>
      <c r="L824" s="48"/>
      <c r="M824" s="51">
        <v>28047.600000000002</v>
      </c>
    </row>
    <row r="825" spans="2:19" ht="33.75" x14ac:dyDescent="0.5">
      <c r="B825" s="29"/>
      <c r="C825" s="30" t="s">
        <v>1409</v>
      </c>
      <c r="D825" s="31" t="s">
        <v>1410</v>
      </c>
      <c r="E825" s="31" t="s">
        <v>26</v>
      </c>
      <c r="F825" s="31">
        <v>28</v>
      </c>
      <c r="G825" s="31">
        <v>0</v>
      </c>
      <c r="H825" s="33">
        <v>1</v>
      </c>
      <c r="I825" s="33">
        <v>27</v>
      </c>
      <c r="J825" s="33">
        <v>2024</v>
      </c>
      <c r="K825" s="33">
        <v>54648</v>
      </c>
      <c r="L825" s="48"/>
      <c r="M825" s="51">
        <v>41126.399999999994</v>
      </c>
    </row>
    <row r="826" spans="2:19" ht="33.75" x14ac:dyDescent="0.5">
      <c r="B826" s="29"/>
      <c r="C826" s="30" t="s">
        <v>1411</v>
      </c>
      <c r="D826" s="31" t="s">
        <v>1412</v>
      </c>
      <c r="E826" s="31" t="s">
        <v>26</v>
      </c>
      <c r="F826" s="31">
        <v>10</v>
      </c>
      <c r="G826" s="31">
        <v>0</v>
      </c>
      <c r="H826" s="33">
        <v>0</v>
      </c>
      <c r="I826" s="33">
        <v>10</v>
      </c>
      <c r="J826" s="33">
        <v>1980</v>
      </c>
      <c r="K826" s="33">
        <v>19800</v>
      </c>
      <c r="L826" s="48"/>
      <c r="M826" s="51">
        <v>16614.400000000001</v>
      </c>
    </row>
    <row r="827" spans="2:19" ht="33.75" x14ac:dyDescent="0.5">
      <c r="B827" s="29"/>
      <c r="C827" s="30" t="s">
        <v>1413</v>
      </c>
      <c r="D827" s="31" t="s">
        <v>1414</v>
      </c>
      <c r="E827" s="31" t="s">
        <v>26</v>
      </c>
      <c r="F827" s="31">
        <v>14</v>
      </c>
      <c r="G827" s="31">
        <v>0</v>
      </c>
      <c r="H827" s="33">
        <v>0</v>
      </c>
      <c r="I827" s="33">
        <v>14</v>
      </c>
      <c r="J827" s="33">
        <v>2003.4</v>
      </c>
      <c r="K827" s="33">
        <v>28047.600000000002</v>
      </c>
      <c r="L827" s="48"/>
      <c r="M827" s="51">
        <v>24840</v>
      </c>
    </row>
    <row r="828" spans="2:19" ht="33.75" x14ac:dyDescent="0.5">
      <c r="B828" s="29"/>
      <c r="C828" s="30" t="s">
        <v>1415</v>
      </c>
      <c r="D828" s="31" t="s">
        <v>1416</v>
      </c>
      <c r="E828" s="31" t="s">
        <v>26</v>
      </c>
      <c r="F828" s="31">
        <v>17</v>
      </c>
      <c r="G828" s="31">
        <v>0</v>
      </c>
      <c r="H828" s="33">
        <v>0</v>
      </c>
      <c r="I828" s="33">
        <v>17</v>
      </c>
      <c r="J828" s="33">
        <v>2419.1999999999998</v>
      </c>
      <c r="K828" s="33">
        <v>41126.399999999994</v>
      </c>
      <c r="L828" s="48"/>
      <c r="M828" s="51">
        <v>27600</v>
      </c>
    </row>
    <row r="829" spans="2:19" ht="33.75" x14ac:dyDescent="0.5">
      <c r="B829" s="29"/>
      <c r="C829" s="30" t="s">
        <v>1417</v>
      </c>
      <c r="D829" s="31" t="s">
        <v>1418</v>
      </c>
      <c r="E829" s="31" t="s">
        <v>26</v>
      </c>
      <c r="F829" s="31">
        <v>8</v>
      </c>
      <c r="G829" s="31">
        <v>0</v>
      </c>
      <c r="H829" s="33">
        <v>0</v>
      </c>
      <c r="I829" s="33">
        <v>8</v>
      </c>
      <c r="J829" s="33">
        <v>2076.8000000000002</v>
      </c>
      <c r="K829" s="33">
        <v>16614.400000000001</v>
      </c>
      <c r="L829" s="48"/>
      <c r="M829" s="51">
        <v>8910</v>
      </c>
    </row>
    <row r="830" spans="2:19" ht="33.75" x14ac:dyDescent="0.5">
      <c r="B830" s="29"/>
      <c r="C830" s="30" t="s">
        <v>1419</v>
      </c>
      <c r="D830" s="31" t="s">
        <v>1420</v>
      </c>
      <c r="E830" s="31" t="s">
        <v>455</v>
      </c>
      <c r="F830" s="31">
        <v>24</v>
      </c>
      <c r="G830" s="31">
        <v>0</v>
      </c>
      <c r="H830" s="33">
        <v>0</v>
      </c>
      <c r="I830" s="33">
        <v>24</v>
      </c>
      <c r="J830" s="33">
        <v>2760</v>
      </c>
      <c r="K830" s="33">
        <v>66240</v>
      </c>
      <c r="L830" s="48"/>
      <c r="M830" s="51">
        <v>1930.3999999999999</v>
      </c>
    </row>
    <row r="831" spans="2:19" ht="33.75" x14ac:dyDescent="0.5">
      <c r="B831" s="29"/>
      <c r="C831" s="30" t="s">
        <v>1421</v>
      </c>
      <c r="D831" s="31" t="s">
        <v>1422</v>
      </c>
      <c r="E831" s="31" t="s">
        <v>455</v>
      </c>
      <c r="F831" s="31">
        <v>25</v>
      </c>
      <c r="G831" s="31">
        <v>0</v>
      </c>
      <c r="H831" s="33">
        <v>0</v>
      </c>
      <c r="I831" s="33">
        <v>25</v>
      </c>
      <c r="J831" s="33">
        <v>2760</v>
      </c>
      <c r="K831" s="33">
        <v>69000</v>
      </c>
      <c r="L831" s="48"/>
      <c r="M831" s="51">
        <v>5637.5999999999995</v>
      </c>
    </row>
    <row r="832" spans="2:19" ht="33.75" x14ac:dyDescent="0.5">
      <c r="B832" s="29"/>
      <c r="C832" s="30" t="s">
        <v>1423</v>
      </c>
      <c r="D832" s="31" t="s">
        <v>1424</v>
      </c>
      <c r="E832" s="31" t="s">
        <v>26</v>
      </c>
      <c r="F832" s="31">
        <v>28</v>
      </c>
      <c r="G832" s="31">
        <v>0</v>
      </c>
      <c r="H832" s="33">
        <v>0</v>
      </c>
      <c r="I832" s="33">
        <v>28</v>
      </c>
      <c r="J832" s="33">
        <v>925</v>
      </c>
      <c r="K832" s="33">
        <v>25900</v>
      </c>
      <c r="L832" s="48"/>
      <c r="M832" s="51">
        <v>808.56000000000006</v>
      </c>
    </row>
    <row r="833" spans="2:13" ht="33.75" x14ac:dyDescent="0.5">
      <c r="B833" s="29"/>
      <c r="C833" s="30" t="s">
        <v>1425</v>
      </c>
      <c r="D833" s="31" t="s">
        <v>1426</v>
      </c>
      <c r="E833" s="31" t="s">
        <v>26</v>
      </c>
      <c r="F833" s="31">
        <v>48</v>
      </c>
      <c r="G833" s="31">
        <v>0</v>
      </c>
      <c r="H833" s="33">
        <v>0</v>
      </c>
      <c r="I833" s="33">
        <v>48</v>
      </c>
      <c r="J833" s="33">
        <v>101.6</v>
      </c>
      <c r="K833" s="33">
        <v>4876.7999999999993</v>
      </c>
      <c r="L833" s="48"/>
      <c r="M833" s="51">
        <v>6020</v>
      </c>
    </row>
    <row r="834" spans="2:13" ht="33.75" x14ac:dyDescent="0.5">
      <c r="B834" s="29"/>
      <c r="C834" s="30" t="s">
        <v>1427</v>
      </c>
      <c r="D834" s="31" t="s">
        <v>1428</v>
      </c>
      <c r="E834" s="31" t="s">
        <v>455</v>
      </c>
      <c r="F834" s="31">
        <v>39</v>
      </c>
      <c r="G834" s="31">
        <v>0</v>
      </c>
      <c r="H834" s="33">
        <v>0</v>
      </c>
      <c r="I834" s="33">
        <v>39</v>
      </c>
      <c r="J834" s="33">
        <v>626.4</v>
      </c>
      <c r="K834" s="33">
        <v>24429.599999999999</v>
      </c>
      <c r="L834" s="48"/>
      <c r="M834" s="51">
        <v>10320</v>
      </c>
    </row>
    <row r="835" spans="2:13" ht="33.75" x14ac:dyDescent="0.5">
      <c r="B835" s="29"/>
      <c r="C835" s="30" t="s">
        <v>1429</v>
      </c>
      <c r="D835" s="31" t="s">
        <v>1430</v>
      </c>
      <c r="E835" s="31" t="s">
        <v>26</v>
      </c>
      <c r="F835" s="31">
        <v>44</v>
      </c>
      <c r="G835" s="31">
        <v>0</v>
      </c>
      <c r="H835" s="33">
        <v>2</v>
      </c>
      <c r="I835" s="33">
        <v>42</v>
      </c>
      <c r="J835" s="33">
        <v>44.92</v>
      </c>
      <c r="K835" s="33">
        <v>1886.64</v>
      </c>
      <c r="L835" s="48"/>
      <c r="M835" s="51">
        <v>28560</v>
      </c>
    </row>
    <row r="836" spans="2:13" x14ac:dyDescent="0.9">
      <c r="B836" s="29"/>
      <c r="C836" s="30" t="s">
        <v>1431</v>
      </c>
      <c r="D836" s="31" t="s">
        <v>1432</v>
      </c>
      <c r="E836" s="31" t="s">
        <v>455</v>
      </c>
      <c r="F836" s="31">
        <v>34</v>
      </c>
      <c r="G836" s="31">
        <v>0</v>
      </c>
      <c r="H836" s="33">
        <v>1</v>
      </c>
      <c r="I836" s="33">
        <v>33</v>
      </c>
      <c r="J836" s="33">
        <v>172</v>
      </c>
      <c r="K836" s="33">
        <v>5676</v>
      </c>
      <c r="L836" s="48"/>
    </row>
    <row r="837" spans="2:13" x14ac:dyDescent="0.9">
      <c r="B837" s="29"/>
      <c r="C837" s="30" t="s">
        <v>1433</v>
      </c>
      <c r="D837" s="31" t="s">
        <v>1434</v>
      </c>
      <c r="E837" s="31" t="s">
        <v>455</v>
      </c>
      <c r="F837" s="31">
        <v>60</v>
      </c>
      <c r="G837" s="31">
        <v>0</v>
      </c>
      <c r="H837" s="33">
        <v>1</v>
      </c>
      <c r="I837" s="33">
        <v>59</v>
      </c>
      <c r="J837" s="33">
        <v>172</v>
      </c>
      <c r="K837" s="33">
        <v>10148</v>
      </c>
      <c r="L837" s="48"/>
    </row>
    <row r="838" spans="2:13" x14ac:dyDescent="0.9">
      <c r="B838" s="29"/>
      <c r="C838" s="30" t="s">
        <v>1435</v>
      </c>
      <c r="D838" s="31" t="s">
        <v>1436</v>
      </c>
      <c r="E838" s="31" t="s">
        <v>455</v>
      </c>
      <c r="F838" s="31">
        <v>30</v>
      </c>
      <c r="G838" s="31">
        <v>0</v>
      </c>
      <c r="H838" s="33">
        <v>0</v>
      </c>
      <c r="I838" s="33">
        <v>30</v>
      </c>
      <c r="J838" s="33">
        <v>952</v>
      </c>
      <c r="K838" s="33">
        <v>28560</v>
      </c>
      <c r="L838" s="48"/>
    </row>
    <row r="839" spans="2:13" x14ac:dyDescent="0.9">
      <c r="B839" s="29"/>
      <c r="C839" s="30" t="s">
        <v>1437</v>
      </c>
      <c r="D839" s="31" t="s">
        <v>1438</v>
      </c>
      <c r="E839" s="31" t="s">
        <v>455</v>
      </c>
      <c r="F839" s="31">
        <v>7</v>
      </c>
      <c r="G839" s="31">
        <v>0</v>
      </c>
      <c r="H839" s="33">
        <v>0</v>
      </c>
      <c r="I839" s="33">
        <v>7</v>
      </c>
      <c r="J839" s="33">
        <v>420</v>
      </c>
      <c r="K839" s="33">
        <v>2940</v>
      </c>
      <c r="L839" s="48"/>
    </row>
    <row r="840" spans="2:13" x14ac:dyDescent="0.9">
      <c r="B840" s="29"/>
      <c r="C840" s="30" t="s">
        <v>1439</v>
      </c>
      <c r="D840" s="31" t="s">
        <v>1440</v>
      </c>
      <c r="E840" s="31" t="s">
        <v>455</v>
      </c>
      <c r="F840" s="31">
        <v>6</v>
      </c>
      <c r="G840" s="31">
        <v>0</v>
      </c>
      <c r="H840" s="33">
        <v>0</v>
      </c>
      <c r="I840" s="33">
        <v>6</v>
      </c>
      <c r="J840" s="33">
        <v>420</v>
      </c>
      <c r="K840" s="33">
        <v>2520</v>
      </c>
      <c r="L840" s="48"/>
    </row>
    <row r="841" spans="2:13" x14ac:dyDescent="0.9">
      <c r="B841" s="29"/>
      <c r="C841" s="30" t="s">
        <v>1441</v>
      </c>
      <c r="D841" s="31" t="s">
        <v>1442</v>
      </c>
      <c r="E841" s="31" t="s">
        <v>455</v>
      </c>
      <c r="F841" s="31">
        <v>7</v>
      </c>
      <c r="G841" s="31">
        <v>0</v>
      </c>
      <c r="H841" s="33">
        <v>0</v>
      </c>
      <c r="I841" s="33">
        <v>7</v>
      </c>
      <c r="J841" s="33">
        <v>420</v>
      </c>
      <c r="K841" s="33">
        <v>2940</v>
      </c>
      <c r="L841" s="48"/>
    </row>
    <row r="842" spans="2:13" x14ac:dyDescent="0.9">
      <c r="B842" s="29"/>
      <c r="C842" s="30" t="s">
        <v>1443</v>
      </c>
      <c r="D842" s="31" t="s">
        <v>1444</v>
      </c>
      <c r="E842" s="31" t="s">
        <v>455</v>
      </c>
      <c r="F842" s="31">
        <v>9</v>
      </c>
      <c r="G842" s="31">
        <v>0</v>
      </c>
      <c r="H842" s="33">
        <v>0</v>
      </c>
      <c r="I842" s="33">
        <v>9</v>
      </c>
      <c r="J842" s="33">
        <v>420</v>
      </c>
      <c r="K842" s="33">
        <v>3780</v>
      </c>
      <c r="L842" s="48"/>
    </row>
    <row r="843" spans="2:13" x14ac:dyDescent="0.9">
      <c r="B843" s="29"/>
      <c r="C843" s="30" t="s">
        <v>1445</v>
      </c>
      <c r="D843" s="31" t="s">
        <v>1446</v>
      </c>
      <c r="E843" s="31" t="s">
        <v>455</v>
      </c>
      <c r="F843" s="31">
        <v>8</v>
      </c>
      <c r="G843" s="31">
        <v>0</v>
      </c>
      <c r="H843" s="33">
        <v>0</v>
      </c>
      <c r="I843" s="33">
        <v>8</v>
      </c>
      <c r="J843" s="33">
        <v>5800</v>
      </c>
      <c r="K843" s="33">
        <v>46400</v>
      </c>
      <c r="L843" s="48"/>
    </row>
    <row r="844" spans="2:13" x14ac:dyDescent="0.9">
      <c r="B844" s="29"/>
      <c r="C844" s="30" t="s">
        <v>1447</v>
      </c>
      <c r="D844" s="31" t="s">
        <v>1448</v>
      </c>
      <c r="E844" s="31" t="s">
        <v>496</v>
      </c>
      <c r="F844" s="31">
        <v>37</v>
      </c>
      <c r="G844" s="31">
        <v>0</v>
      </c>
      <c r="H844" s="33">
        <v>0</v>
      </c>
      <c r="I844" s="33">
        <v>37</v>
      </c>
      <c r="J844" s="33">
        <v>0</v>
      </c>
      <c r="K844" s="33">
        <v>0</v>
      </c>
      <c r="L844" s="48"/>
    </row>
    <row r="845" spans="2:13" x14ac:dyDescent="0.9">
      <c r="B845" s="29"/>
      <c r="C845" s="30" t="s">
        <v>1449</v>
      </c>
      <c r="D845" s="31" t="s">
        <v>1450</v>
      </c>
      <c r="E845" s="31" t="s">
        <v>496</v>
      </c>
      <c r="F845" s="31">
        <v>37</v>
      </c>
      <c r="G845" s="31">
        <v>0</v>
      </c>
      <c r="H845" s="33">
        <v>0</v>
      </c>
      <c r="I845" s="33">
        <v>37</v>
      </c>
      <c r="J845" s="33">
        <v>0</v>
      </c>
      <c r="K845" s="33">
        <v>0</v>
      </c>
      <c r="L845" s="48"/>
    </row>
    <row r="846" spans="2:13" x14ac:dyDescent="0.9">
      <c r="B846" s="29"/>
      <c r="C846" s="30" t="s">
        <v>1451</v>
      </c>
      <c r="D846" s="31" t="s">
        <v>1452</v>
      </c>
      <c r="E846" s="31" t="s">
        <v>455</v>
      </c>
      <c r="F846" s="31">
        <v>50</v>
      </c>
      <c r="G846" s="31">
        <v>0</v>
      </c>
      <c r="H846" s="33">
        <v>0</v>
      </c>
      <c r="I846" s="33">
        <v>50</v>
      </c>
      <c r="J846" s="33">
        <v>0</v>
      </c>
      <c r="K846" s="33">
        <v>0</v>
      </c>
      <c r="L846" s="48"/>
    </row>
    <row r="847" spans="2:13" x14ac:dyDescent="0.9">
      <c r="B847" s="29"/>
      <c r="C847" s="30" t="s">
        <v>1453</v>
      </c>
      <c r="D847" s="31" t="s">
        <v>1454</v>
      </c>
      <c r="E847" s="31" t="s">
        <v>455</v>
      </c>
      <c r="F847" s="31">
        <v>49</v>
      </c>
      <c r="G847" s="31">
        <v>0</v>
      </c>
      <c r="H847" s="33">
        <v>0</v>
      </c>
      <c r="I847" s="33">
        <v>49</v>
      </c>
      <c r="J847" s="33">
        <v>0</v>
      </c>
      <c r="K847" s="33">
        <v>0</v>
      </c>
      <c r="L847" s="48"/>
    </row>
    <row r="848" spans="2:13" x14ac:dyDescent="0.9">
      <c r="B848" s="29"/>
      <c r="C848" s="30" t="s">
        <v>1455</v>
      </c>
      <c r="D848" s="31" t="s">
        <v>1456</v>
      </c>
      <c r="E848" s="31" t="s">
        <v>455</v>
      </c>
      <c r="F848" s="31">
        <v>30</v>
      </c>
      <c r="G848" s="31">
        <v>0</v>
      </c>
      <c r="H848" s="33">
        <v>0</v>
      </c>
      <c r="I848" s="33">
        <v>30</v>
      </c>
      <c r="J848" s="33">
        <v>0</v>
      </c>
      <c r="K848" s="33">
        <v>0</v>
      </c>
      <c r="L848" s="48"/>
    </row>
    <row r="849" spans="2:12" x14ac:dyDescent="0.9">
      <c r="B849" s="29"/>
      <c r="C849" s="30" t="s">
        <v>1457</v>
      </c>
      <c r="D849" s="31" t="s">
        <v>1458</v>
      </c>
      <c r="E849" s="31" t="s">
        <v>455</v>
      </c>
      <c r="F849" s="31">
        <v>15</v>
      </c>
      <c r="G849" s="31">
        <v>0</v>
      </c>
      <c r="H849" s="33">
        <v>0</v>
      </c>
      <c r="I849" s="33">
        <v>15</v>
      </c>
      <c r="J849" s="33">
        <v>0</v>
      </c>
      <c r="K849" s="33">
        <v>0</v>
      </c>
      <c r="L849" s="48"/>
    </row>
    <row r="850" spans="2:12" x14ac:dyDescent="0.9">
      <c r="B850" s="29"/>
      <c r="C850" s="30" t="s">
        <v>1459</v>
      </c>
      <c r="D850" s="31" t="s">
        <v>1460</v>
      </c>
      <c r="E850" s="31" t="s">
        <v>455</v>
      </c>
      <c r="F850" s="31">
        <v>20</v>
      </c>
      <c r="G850" s="31">
        <v>0</v>
      </c>
      <c r="H850" s="33">
        <v>3</v>
      </c>
      <c r="I850" s="33">
        <v>17</v>
      </c>
      <c r="J850" s="33">
        <v>0</v>
      </c>
      <c r="K850" s="33">
        <v>0</v>
      </c>
      <c r="L850" s="48"/>
    </row>
    <row r="851" spans="2:12" x14ac:dyDescent="0.9">
      <c r="B851" s="29"/>
      <c r="C851" s="30" t="s">
        <v>1461</v>
      </c>
      <c r="D851" s="31" t="s">
        <v>1462</v>
      </c>
      <c r="E851" s="31" t="s">
        <v>26</v>
      </c>
      <c r="F851" s="31">
        <v>9</v>
      </c>
      <c r="G851" s="31">
        <v>0</v>
      </c>
      <c r="H851" s="33">
        <v>2</v>
      </c>
      <c r="I851" s="33">
        <v>7</v>
      </c>
      <c r="J851" s="33">
        <v>0</v>
      </c>
      <c r="K851" s="33">
        <v>0</v>
      </c>
      <c r="L851" s="48"/>
    </row>
    <row r="852" spans="2:12" x14ac:dyDescent="0.9">
      <c r="B852" s="29"/>
      <c r="C852" s="30"/>
      <c r="D852" s="31"/>
      <c r="E852" s="31"/>
      <c r="F852" s="31">
        <v>40554.910000000003</v>
      </c>
      <c r="G852" s="31">
        <v>1048</v>
      </c>
      <c r="H852" s="33"/>
      <c r="I852" s="33">
        <v>39462.679999999993</v>
      </c>
      <c r="J852" s="33"/>
      <c r="K852" s="33">
        <v>6827917.4603199977</v>
      </c>
      <c r="L852" s="48"/>
    </row>
    <row r="853" spans="2:12" x14ac:dyDescent="0.9">
      <c r="B853" s="29"/>
      <c r="D853" s="48"/>
      <c r="E853" s="48"/>
      <c r="F853" s="48"/>
      <c r="I853" s="49"/>
      <c r="J853" s="48"/>
    </row>
    <row r="854" spans="2:12" x14ac:dyDescent="0.9">
      <c r="B854" s="29"/>
      <c r="D854" s="48"/>
      <c r="E854" s="48"/>
      <c r="F854" s="48"/>
      <c r="I854" s="49"/>
      <c r="J854" s="49"/>
      <c r="K854" s="49"/>
      <c r="L854" s="48"/>
    </row>
    <row r="855" spans="2:12" x14ac:dyDescent="0.9">
      <c r="B855" s="29"/>
      <c r="D855" s="48"/>
      <c r="E855" s="48"/>
      <c r="F855" s="48"/>
      <c r="I855" s="49"/>
      <c r="J855" s="49"/>
      <c r="K855" s="49"/>
      <c r="L855" s="48"/>
    </row>
    <row r="856" spans="2:12" x14ac:dyDescent="0.9">
      <c r="B856" s="29"/>
      <c r="D856" s="48"/>
      <c r="E856" s="48"/>
      <c r="F856" s="48"/>
      <c r="I856" s="49"/>
      <c r="J856" s="49"/>
      <c r="K856" s="49"/>
      <c r="L856" s="48"/>
    </row>
    <row r="857" spans="2:12" x14ac:dyDescent="0.9">
      <c r="B857" s="29"/>
      <c r="D857" s="48"/>
      <c r="E857" s="48"/>
      <c r="F857" s="48"/>
      <c r="I857" s="49"/>
      <c r="J857" s="49"/>
      <c r="K857" s="49"/>
      <c r="L857" s="48"/>
    </row>
    <row r="858" spans="2:12" x14ac:dyDescent="0.9">
      <c r="B858" s="29"/>
      <c r="D858" s="48"/>
      <c r="E858" s="48"/>
      <c r="F858" s="48"/>
      <c r="I858" s="49"/>
      <c r="J858" s="49"/>
      <c r="K858" s="49"/>
      <c r="L858" s="48"/>
    </row>
    <row r="859" spans="2:12" x14ac:dyDescent="0.9">
      <c r="B859" s="29"/>
      <c r="D859" s="48"/>
      <c r="E859" s="48"/>
      <c r="F859" s="48"/>
      <c r="I859" s="49"/>
      <c r="J859" s="49"/>
      <c r="K859" s="49"/>
      <c r="L859" s="48"/>
    </row>
    <row r="860" spans="2:12" x14ac:dyDescent="0.9">
      <c r="B860" s="29"/>
      <c r="D860" s="48"/>
      <c r="E860" s="48"/>
      <c r="F860" s="48"/>
      <c r="I860" s="49"/>
      <c r="J860" s="49"/>
      <c r="K860" s="49"/>
      <c r="L860" s="48"/>
    </row>
    <row r="861" spans="2:12" x14ac:dyDescent="0.9">
      <c r="B861" s="29"/>
      <c r="D861" s="48"/>
      <c r="E861" s="48"/>
      <c r="F861" s="48"/>
      <c r="I861" s="49"/>
      <c r="J861" s="49"/>
      <c r="K861" s="49"/>
      <c r="L861" s="48"/>
    </row>
    <row r="862" spans="2:12" x14ac:dyDescent="0.9">
      <c r="B862" s="29"/>
      <c r="D862" s="48"/>
      <c r="E862" s="48"/>
      <c r="F862" s="48"/>
      <c r="I862" s="49"/>
      <c r="J862" s="49"/>
      <c r="K862" s="49"/>
      <c r="L862" s="48"/>
    </row>
    <row r="863" spans="2:12" x14ac:dyDescent="0.9">
      <c r="B863" s="29"/>
      <c r="D863" s="48"/>
      <c r="E863" s="48"/>
      <c r="F863" s="48"/>
      <c r="I863" s="49"/>
      <c r="J863" s="49"/>
      <c r="K863" s="49"/>
      <c r="L863" s="48"/>
    </row>
    <row r="864" spans="2:12" x14ac:dyDescent="0.9">
      <c r="B864" s="29"/>
      <c r="D864" s="48"/>
      <c r="E864" s="48"/>
      <c r="F864" s="48"/>
      <c r="I864" s="49"/>
      <c r="J864" s="49"/>
      <c r="K864" s="49"/>
      <c r="L864" s="48"/>
    </row>
    <row r="865" spans="2:12" x14ac:dyDescent="0.9">
      <c r="B865" s="29"/>
      <c r="D865" s="48"/>
      <c r="E865" s="48"/>
      <c r="F865" s="48"/>
      <c r="I865" s="49"/>
      <c r="J865" s="49"/>
      <c r="K865" s="49"/>
      <c r="L865" s="48"/>
    </row>
    <row r="866" spans="2:12" x14ac:dyDescent="0.9">
      <c r="B866" s="29"/>
      <c r="D866" s="48"/>
      <c r="E866" s="48"/>
      <c r="F866" s="48"/>
      <c r="I866" s="49"/>
      <c r="J866" s="49"/>
      <c r="K866" s="49"/>
      <c r="L866" s="48"/>
    </row>
    <row r="867" spans="2:12" x14ac:dyDescent="0.9">
      <c r="B867" s="29"/>
      <c r="D867" s="48"/>
      <c r="E867" s="48"/>
      <c r="F867" s="48"/>
      <c r="I867" s="49"/>
      <c r="J867" s="49"/>
      <c r="K867" s="49"/>
      <c r="L867" s="48"/>
    </row>
    <row r="868" spans="2:12" x14ac:dyDescent="0.9">
      <c r="B868" s="29"/>
      <c r="D868" s="48"/>
      <c r="E868" s="48"/>
      <c r="F868" s="48"/>
      <c r="I868" s="49"/>
      <c r="J868" s="49"/>
      <c r="K868" s="49"/>
      <c r="L868" s="48"/>
    </row>
    <row r="869" spans="2:12" x14ac:dyDescent="0.9">
      <c r="B869" s="29"/>
      <c r="D869" s="48"/>
      <c r="E869" s="48"/>
      <c r="F869" s="48"/>
      <c r="I869" s="49"/>
      <c r="J869" s="49"/>
      <c r="K869" s="49"/>
      <c r="L869" s="48"/>
    </row>
    <row r="870" spans="2:12" x14ac:dyDescent="0.9">
      <c r="B870" s="29"/>
      <c r="D870" s="48"/>
      <c r="E870" s="48"/>
      <c r="F870" s="48"/>
      <c r="I870" s="49"/>
      <c r="J870" s="49"/>
      <c r="K870" s="49"/>
      <c r="L870" s="48"/>
    </row>
    <row r="871" spans="2:12" x14ac:dyDescent="0.9">
      <c r="B871" s="29"/>
      <c r="D871" s="48"/>
      <c r="E871" s="48"/>
      <c r="F871" s="48"/>
      <c r="I871" s="49"/>
      <c r="J871" s="49"/>
      <c r="K871" s="49"/>
      <c r="L871" s="48"/>
    </row>
    <row r="872" spans="2:12" x14ac:dyDescent="0.9">
      <c r="B872" s="29"/>
      <c r="D872" s="48"/>
      <c r="E872" s="48"/>
      <c r="F872" s="48"/>
      <c r="I872" s="49"/>
      <c r="J872" s="49"/>
      <c r="K872" s="49"/>
      <c r="L872" s="48"/>
    </row>
    <row r="873" spans="2:12" x14ac:dyDescent="0.9">
      <c r="B873" s="29"/>
      <c r="D873" s="48"/>
      <c r="E873" s="48"/>
      <c r="F873" s="48"/>
      <c r="I873" s="49"/>
      <c r="J873" s="49"/>
      <c r="K873" s="49"/>
      <c r="L873" s="48"/>
    </row>
    <row r="874" spans="2:12" x14ac:dyDescent="0.9">
      <c r="B874" s="29"/>
      <c r="D874" s="48"/>
      <c r="E874" s="48"/>
      <c r="F874" s="48"/>
      <c r="I874" s="49"/>
      <c r="J874" s="49"/>
      <c r="K874" s="49"/>
      <c r="L874" s="48"/>
    </row>
    <row r="875" spans="2:12" x14ac:dyDescent="0.9">
      <c r="B875" s="29"/>
      <c r="D875" s="48"/>
      <c r="E875" s="48"/>
      <c r="F875" s="48"/>
      <c r="I875" s="49"/>
      <c r="J875" s="49"/>
      <c r="K875" s="49"/>
      <c r="L875" s="48"/>
    </row>
    <row r="876" spans="2:12" x14ac:dyDescent="0.9">
      <c r="B876" s="29"/>
      <c r="D876" s="48"/>
      <c r="E876" s="48"/>
      <c r="F876" s="48"/>
      <c r="I876" s="49"/>
      <c r="J876" s="49"/>
      <c r="K876" s="49"/>
      <c r="L876" s="48"/>
    </row>
    <row r="877" spans="2:12" x14ac:dyDescent="0.9">
      <c r="B877" s="29"/>
      <c r="D877" s="48"/>
      <c r="E877" s="48"/>
      <c r="F877" s="48"/>
      <c r="I877" s="49"/>
      <c r="J877" s="49"/>
      <c r="K877" s="49"/>
      <c r="L877" s="48"/>
    </row>
    <row r="878" spans="2:12" x14ac:dyDescent="0.9">
      <c r="B878" s="29"/>
      <c r="D878" s="48"/>
      <c r="E878" s="48"/>
      <c r="F878" s="48"/>
      <c r="I878" s="49"/>
      <c r="J878" s="49"/>
      <c r="K878" s="49"/>
      <c r="L878" s="48"/>
    </row>
    <row r="879" spans="2:12" x14ac:dyDescent="0.9">
      <c r="B879" s="29"/>
      <c r="D879" s="48"/>
      <c r="E879" s="48"/>
      <c r="F879" s="48"/>
      <c r="I879" s="49"/>
      <c r="J879" s="49"/>
      <c r="K879" s="49"/>
      <c r="L879" s="48"/>
    </row>
    <row r="880" spans="2:12" x14ac:dyDescent="0.9">
      <c r="B880" s="29"/>
      <c r="D880" s="48"/>
      <c r="E880" s="48"/>
      <c r="F880" s="48"/>
      <c r="I880" s="49"/>
      <c r="J880" s="49"/>
      <c r="K880" s="49"/>
      <c r="L880" s="48"/>
    </row>
    <row r="881" spans="2:12" x14ac:dyDescent="0.9">
      <c r="B881" s="29"/>
      <c r="D881" s="48"/>
      <c r="E881" s="48"/>
      <c r="F881" s="48"/>
      <c r="I881" s="49"/>
      <c r="J881" s="49"/>
      <c r="K881" s="49"/>
      <c r="L881" s="48"/>
    </row>
    <row r="882" spans="2:12" x14ac:dyDescent="0.9">
      <c r="B882" s="29"/>
      <c r="D882" s="48"/>
      <c r="E882" s="48"/>
      <c r="F882" s="48"/>
      <c r="I882" s="49"/>
      <c r="J882" s="49"/>
      <c r="K882" s="49"/>
      <c r="L882" s="48"/>
    </row>
    <row r="883" spans="2:12" x14ac:dyDescent="0.9">
      <c r="B883" s="29"/>
      <c r="D883" s="48"/>
      <c r="E883" s="48"/>
      <c r="F883" s="48"/>
      <c r="I883" s="49"/>
      <c r="J883" s="49"/>
      <c r="K883" s="49"/>
      <c r="L883" s="48"/>
    </row>
    <row r="884" spans="2:12" x14ac:dyDescent="0.9">
      <c r="B884" s="29"/>
      <c r="D884" s="48"/>
      <c r="E884" s="48"/>
      <c r="F884" s="48"/>
      <c r="I884" s="49"/>
      <c r="J884" s="49"/>
      <c r="K884" s="49"/>
      <c r="L884" s="48"/>
    </row>
    <row r="885" spans="2:12" x14ac:dyDescent="0.9">
      <c r="B885" s="29"/>
      <c r="D885" s="48"/>
      <c r="E885" s="48"/>
      <c r="F885" s="48"/>
      <c r="I885" s="49"/>
      <c r="J885" s="49"/>
      <c r="K885" s="49"/>
      <c r="L885" s="48"/>
    </row>
    <row r="886" spans="2:12" x14ac:dyDescent="0.9">
      <c r="B886" s="29"/>
      <c r="D886" s="48"/>
      <c r="E886" s="48"/>
      <c r="F886" s="48"/>
      <c r="I886" s="49"/>
      <c r="J886" s="49"/>
      <c r="K886" s="49"/>
      <c r="L886" s="48"/>
    </row>
    <row r="887" spans="2:12" x14ac:dyDescent="0.9">
      <c r="B887" s="29"/>
      <c r="D887" s="48"/>
      <c r="E887" s="48"/>
      <c r="F887" s="48"/>
      <c r="I887" s="49"/>
      <c r="J887" s="49"/>
      <c r="K887" s="49"/>
      <c r="L887" s="48"/>
    </row>
    <row r="888" spans="2:12" x14ac:dyDescent="0.9">
      <c r="B888" s="29"/>
      <c r="D888" s="48"/>
      <c r="E888" s="48"/>
      <c r="F888" s="48"/>
      <c r="I888" s="49"/>
      <c r="J888" s="49"/>
      <c r="K888" s="49"/>
      <c r="L888" s="48"/>
    </row>
    <row r="889" spans="2:12" x14ac:dyDescent="0.9">
      <c r="B889" s="29"/>
      <c r="D889" s="48"/>
      <c r="E889" s="48"/>
      <c r="F889" s="48"/>
      <c r="I889" s="49"/>
      <c r="J889" s="49"/>
      <c r="K889" s="49"/>
      <c r="L889" s="48"/>
    </row>
    <row r="890" spans="2:12" x14ac:dyDescent="0.9">
      <c r="B890" s="29"/>
      <c r="D890" s="48"/>
      <c r="E890" s="48"/>
      <c r="F890" s="48"/>
      <c r="I890" s="49"/>
      <c r="J890" s="49"/>
      <c r="K890" s="49"/>
      <c r="L890" s="48"/>
    </row>
    <row r="891" spans="2:12" x14ac:dyDescent="0.9">
      <c r="B891" s="29"/>
      <c r="D891" s="48"/>
      <c r="E891" s="48"/>
      <c r="F891" s="48"/>
      <c r="I891" s="49"/>
      <c r="J891" s="49"/>
      <c r="K891" s="49"/>
      <c r="L891" s="48"/>
    </row>
    <row r="892" spans="2:12" x14ac:dyDescent="0.9">
      <c r="B892" s="29"/>
      <c r="D892" s="48"/>
      <c r="E892" s="48"/>
      <c r="F892" s="48"/>
      <c r="I892" s="49"/>
      <c r="J892" s="49"/>
      <c r="K892" s="49"/>
      <c r="L892" s="48"/>
    </row>
    <row r="893" spans="2:12" x14ac:dyDescent="0.9">
      <c r="B893" s="29"/>
      <c r="D893" s="48"/>
      <c r="E893" s="48"/>
      <c r="F893" s="48"/>
      <c r="I893" s="49"/>
      <c r="J893" s="49"/>
      <c r="K893" s="49"/>
      <c r="L893" s="48"/>
    </row>
    <row r="894" spans="2:12" x14ac:dyDescent="0.9">
      <c r="B894" s="29"/>
      <c r="D894" s="48"/>
      <c r="E894" s="48"/>
      <c r="F894" s="48"/>
      <c r="I894" s="49"/>
      <c r="J894" s="49"/>
      <c r="K894" s="49"/>
      <c r="L894" s="48"/>
    </row>
    <row r="895" spans="2:12" x14ac:dyDescent="0.9">
      <c r="B895" s="29"/>
      <c r="D895" s="48"/>
      <c r="E895" s="48"/>
      <c r="F895" s="48"/>
      <c r="I895" s="49"/>
      <c r="J895" s="49"/>
      <c r="K895" s="49"/>
      <c r="L895" s="48"/>
    </row>
    <row r="896" spans="2:12" x14ac:dyDescent="0.9">
      <c r="B896" s="29"/>
      <c r="D896" s="48"/>
      <c r="E896" s="48"/>
      <c r="F896" s="48"/>
      <c r="I896" s="49"/>
      <c r="J896" s="49"/>
      <c r="K896" s="49"/>
      <c r="L896" s="48"/>
    </row>
    <row r="897" spans="2:12" x14ac:dyDescent="0.9">
      <c r="B897" s="29"/>
      <c r="D897" s="48"/>
      <c r="E897" s="48"/>
      <c r="F897" s="48"/>
      <c r="I897" s="49"/>
      <c r="J897" s="49"/>
      <c r="K897" s="49"/>
      <c r="L897" s="48"/>
    </row>
    <row r="898" spans="2:12" x14ac:dyDescent="0.9">
      <c r="B898" s="29"/>
      <c r="D898" s="48"/>
      <c r="E898" s="48"/>
      <c r="F898" s="48"/>
      <c r="I898" s="49"/>
      <c r="J898" s="49"/>
      <c r="K898" s="49"/>
      <c r="L898" s="48"/>
    </row>
    <row r="899" spans="2:12" x14ac:dyDescent="0.9">
      <c r="B899" s="29"/>
      <c r="D899" s="48"/>
      <c r="E899" s="48"/>
      <c r="F899" s="48"/>
      <c r="I899" s="49"/>
      <c r="J899" s="49"/>
      <c r="K899" s="49"/>
      <c r="L899" s="48"/>
    </row>
    <row r="900" spans="2:12" x14ac:dyDescent="0.9">
      <c r="B900" s="29"/>
      <c r="D900" s="48"/>
      <c r="E900" s="48"/>
      <c r="F900" s="48"/>
      <c r="I900" s="49"/>
      <c r="J900" s="49"/>
      <c r="K900" s="49"/>
      <c r="L900" s="48"/>
    </row>
    <row r="901" spans="2:12" x14ac:dyDescent="0.9">
      <c r="B901" s="29"/>
      <c r="D901" s="48"/>
      <c r="E901" s="48"/>
      <c r="F901" s="48"/>
      <c r="I901" s="49"/>
      <c r="J901" s="49"/>
      <c r="K901" s="49"/>
      <c r="L901" s="48"/>
    </row>
    <row r="902" spans="2:12" x14ac:dyDescent="0.9">
      <c r="B902" s="29"/>
      <c r="D902" s="48"/>
      <c r="E902" s="48"/>
      <c r="F902" s="48"/>
      <c r="I902" s="49"/>
      <c r="J902" s="49"/>
      <c r="K902" s="49"/>
      <c r="L902" s="48"/>
    </row>
    <row r="903" spans="2:12" x14ac:dyDescent="0.9">
      <c r="B903" s="29"/>
      <c r="D903" s="48"/>
      <c r="E903" s="48"/>
      <c r="F903" s="48"/>
      <c r="I903" s="49"/>
      <c r="J903" s="49"/>
      <c r="K903" s="49"/>
      <c r="L903" s="48"/>
    </row>
    <row r="904" spans="2:12" x14ac:dyDescent="0.9">
      <c r="B904" s="29"/>
      <c r="D904" s="48"/>
      <c r="E904" s="48"/>
      <c r="F904" s="48"/>
      <c r="I904" s="49"/>
      <c r="J904" s="49"/>
      <c r="K904" s="49"/>
      <c r="L904" s="48"/>
    </row>
    <row r="905" spans="2:12" x14ac:dyDescent="0.9">
      <c r="B905" s="29"/>
      <c r="D905" s="48"/>
      <c r="E905" s="48"/>
      <c r="F905" s="48"/>
      <c r="I905" s="49"/>
      <c r="J905" s="49"/>
      <c r="K905" s="49"/>
      <c r="L905" s="48"/>
    </row>
    <row r="906" spans="2:12" x14ac:dyDescent="0.9">
      <c r="B906" s="29"/>
      <c r="D906" s="48"/>
      <c r="E906" s="48"/>
      <c r="F906" s="48"/>
      <c r="I906" s="49"/>
      <c r="J906" s="49"/>
      <c r="K906" s="49"/>
      <c r="L906" s="48"/>
    </row>
    <row r="907" spans="2:12" x14ac:dyDescent="0.9">
      <c r="B907" s="29"/>
      <c r="D907" s="48"/>
      <c r="E907" s="48"/>
      <c r="F907" s="48"/>
      <c r="I907" s="49"/>
      <c r="J907" s="49"/>
      <c r="K907" s="49"/>
      <c r="L907" s="48"/>
    </row>
    <row r="908" spans="2:12" x14ac:dyDescent="0.9">
      <c r="B908" s="29"/>
      <c r="D908" s="48"/>
      <c r="E908" s="48"/>
      <c r="F908" s="48"/>
      <c r="I908" s="49"/>
      <c r="J908" s="49"/>
      <c r="K908" s="49"/>
      <c r="L908" s="48"/>
    </row>
    <row r="909" spans="2:12" x14ac:dyDescent="0.9">
      <c r="B909" s="29"/>
      <c r="D909" s="48"/>
      <c r="E909" s="48"/>
      <c r="F909" s="48"/>
      <c r="I909" s="49"/>
      <c r="J909" s="49"/>
      <c r="K909" s="49"/>
      <c r="L909" s="48"/>
    </row>
    <row r="910" spans="2:12" x14ac:dyDescent="0.9">
      <c r="B910" s="29"/>
      <c r="D910" s="48"/>
      <c r="E910" s="48"/>
      <c r="F910" s="48"/>
      <c r="I910" s="49"/>
      <c r="J910" s="49"/>
      <c r="K910" s="49"/>
      <c r="L910" s="48"/>
    </row>
    <row r="911" spans="2:12" x14ac:dyDescent="0.9">
      <c r="B911" s="29"/>
      <c r="D911" s="48"/>
      <c r="E911" s="48"/>
      <c r="F911" s="48"/>
      <c r="I911" s="49"/>
      <c r="J911" s="49"/>
      <c r="K911" s="49"/>
      <c r="L911" s="48"/>
    </row>
    <row r="912" spans="2:12" x14ac:dyDescent="0.9">
      <c r="B912" s="29"/>
      <c r="D912" s="48"/>
      <c r="E912" s="48"/>
      <c r="F912" s="48"/>
      <c r="I912" s="49"/>
      <c r="J912" s="49"/>
      <c r="K912" s="49"/>
      <c r="L912" s="48"/>
    </row>
    <row r="913" spans="2:12" x14ac:dyDescent="0.9">
      <c r="B913" s="29"/>
      <c r="D913" s="48"/>
      <c r="E913" s="48"/>
      <c r="F913" s="48"/>
      <c r="I913" s="49"/>
      <c r="J913" s="49"/>
      <c r="K913" s="49"/>
      <c r="L913" s="48"/>
    </row>
    <row r="914" spans="2:12" x14ac:dyDescent="0.9">
      <c r="B914" s="29"/>
      <c r="D914" s="48"/>
      <c r="E914" s="48"/>
      <c r="F914" s="48"/>
      <c r="I914" s="49"/>
      <c r="J914" s="49"/>
      <c r="K914" s="49"/>
      <c r="L914" s="48"/>
    </row>
    <row r="915" spans="2:12" x14ac:dyDescent="0.9">
      <c r="B915" s="29"/>
      <c r="D915" s="48"/>
      <c r="E915" s="48"/>
      <c r="F915" s="48"/>
      <c r="I915" s="49"/>
      <c r="J915" s="49"/>
      <c r="K915" s="49"/>
      <c r="L915" s="48"/>
    </row>
    <row r="916" spans="2:12" x14ac:dyDescent="0.9">
      <c r="B916" s="29"/>
      <c r="D916" s="48"/>
      <c r="E916" s="48"/>
      <c r="F916" s="48"/>
      <c r="I916" s="49"/>
      <c r="J916" s="49"/>
      <c r="K916" s="49"/>
      <c r="L916" s="48"/>
    </row>
    <row r="917" spans="2:12" x14ac:dyDescent="0.9">
      <c r="B917" s="29"/>
      <c r="D917" s="48"/>
      <c r="E917" s="48"/>
      <c r="F917" s="48"/>
      <c r="I917" s="49"/>
      <c r="J917" s="49"/>
      <c r="K917" s="49"/>
      <c r="L917" s="48"/>
    </row>
    <row r="918" spans="2:12" x14ac:dyDescent="0.9">
      <c r="B918" s="29"/>
      <c r="D918" s="48"/>
      <c r="E918" s="48"/>
      <c r="F918" s="48"/>
      <c r="I918" s="49"/>
      <c r="J918" s="49"/>
      <c r="K918" s="49"/>
      <c r="L918" s="48"/>
    </row>
    <row r="919" spans="2:12" x14ac:dyDescent="0.9">
      <c r="B919" s="29"/>
      <c r="D919" s="48"/>
      <c r="E919" s="48"/>
      <c r="F919" s="48"/>
      <c r="I919" s="49"/>
      <c r="J919" s="49"/>
      <c r="K919" s="49"/>
      <c r="L919" s="48"/>
    </row>
    <row r="920" spans="2:12" x14ac:dyDescent="0.9">
      <c r="B920" s="29"/>
      <c r="D920" s="48"/>
      <c r="E920" s="48"/>
      <c r="F920" s="48"/>
      <c r="I920" s="49"/>
      <c r="J920" s="49"/>
      <c r="K920" s="49"/>
      <c r="L920" s="48"/>
    </row>
    <row r="921" spans="2:12" x14ac:dyDescent="0.9">
      <c r="B921" s="29"/>
      <c r="D921" s="48"/>
      <c r="E921" s="48"/>
      <c r="F921" s="48"/>
      <c r="I921" s="49"/>
      <c r="J921" s="49"/>
      <c r="K921" s="49"/>
      <c r="L921" s="48"/>
    </row>
    <row r="922" spans="2:12" x14ac:dyDescent="0.9">
      <c r="B922" s="29"/>
      <c r="D922" s="48"/>
      <c r="E922" s="48"/>
      <c r="F922" s="48"/>
      <c r="I922" s="49"/>
      <c r="J922" s="49"/>
      <c r="K922" s="49"/>
      <c r="L922" s="48"/>
    </row>
    <row r="923" spans="2:12" x14ac:dyDescent="0.9">
      <c r="B923" s="29"/>
      <c r="D923" s="48"/>
      <c r="E923" s="48"/>
      <c r="F923" s="48"/>
      <c r="I923" s="49"/>
      <c r="J923" s="49"/>
      <c r="K923" s="49"/>
      <c r="L923" s="48"/>
    </row>
    <row r="924" spans="2:12" x14ac:dyDescent="0.9">
      <c r="B924" s="29"/>
      <c r="D924" s="48"/>
      <c r="E924" s="48"/>
      <c r="F924" s="48"/>
      <c r="I924" s="49"/>
      <c r="J924" s="49"/>
      <c r="K924" s="49"/>
      <c r="L924" s="48"/>
    </row>
    <row r="925" spans="2:12" x14ac:dyDescent="0.9">
      <c r="B925" s="29"/>
      <c r="D925" s="48"/>
      <c r="E925" s="48"/>
      <c r="F925" s="48"/>
      <c r="I925" s="49"/>
      <c r="J925" s="49"/>
      <c r="K925" s="49"/>
      <c r="L925" s="48"/>
    </row>
    <row r="926" spans="2:12" x14ac:dyDescent="0.9">
      <c r="B926" s="29"/>
      <c r="D926" s="48"/>
      <c r="E926" s="48"/>
      <c r="F926" s="48"/>
      <c r="I926" s="49"/>
      <c r="J926" s="49"/>
      <c r="K926" s="49"/>
      <c r="L926" s="48"/>
    </row>
    <row r="927" spans="2:12" x14ac:dyDescent="0.9">
      <c r="B927" s="29"/>
      <c r="D927" s="48"/>
      <c r="E927" s="48"/>
      <c r="F927" s="48"/>
      <c r="I927" s="49"/>
      <c r="J927" s="49"/>
      <c r="K927" s="49"/>
      <c r="L927" s="48"/>
    </row>
    <row r="928" spans="2:12" x14ac:dyDescent="0.9">
      <c r="B928" s="29"/>
      <c r="D928" s="48"/>
      <c r="E928" s="48"/>
      <c r="F928" s="48"/>
      <c r="I928" s="49"/>
      <c r="J928" s="49"/>
      <c r="K928" s="49"/>
      <c r="L928" s="48"/>
    </row>
    <row r="929" spans="2:12" x14ac:dyDescent="0.9">
      <c r="B929" s="29"/>
      <c r="D929" s="48"/>
      <c r="E929" s="48"/>
      <c r="F929" s="48"/>
      <c r="I929" s="49"/>
      <c r="J929" s="49"/>
      <c r="K929" s="49"/>
      <c r="L929" s="48"/>
    </row>
    <row r="930" spans="2:12" x14ac:dyDescent="0.9">
      <c r="B930" s="29"/>
      <c r="D930" s="48"/>
      <c r="E930" s="48"/>
      <c r="F930" s="48"/>
      <c r="I930" s="49"/>
      <c r="J930" s="49"/>
      <c r="K930" s="49"/>
      <c r="L930" s="48"/>
    </row>
    <row r="931" spans="2:12" x14ac:dyDescent="0.9">
      <c r="B931" s="29"/>
      <c r="D931" s="48"/>
      <c r="E931" s="48"/>
      <c r="F931" s="48"/>
      <c r="I931" s="49"/>
      <c r="J931" s="49"/>
      <c r="K931" s="49"/>
      <c r="L931" s="48"/>
    </row>
    <row r="932" spans="2:12" x14ac:dyDescent="0.9">
      <c r="B932" s="29"/>
      <c r="D932" s="48"/>
      <c r="E932" s="48"/>
      <c r="F932" s="48"/>
      <c r="I932" s="49"/>
      <c r="J932" s="49"/>
      <c r="K932" s="49"/>
      <c r="L932" s="48"/>
    </row>
    <row r="933" spans="2:12" x14ac:dyDescent="0.9">
      <c r="B933" s="29"/>
      <c r="D933" s="48"/>
      <c r="E933" s="48"/>
      <c r="F933" s="48"/>
      <c r="I933" s="49"/>
      <c r="J933" s="49"/>
      <c r="K933" s="49"/>
      <c r="L933" s="48"/>
    </row>
    <row r="934" spans="2:12" x14ac:dyDescent="0.9">
      <c r="B934" s="29"/>
      <c r="D934" s="48"/>
      <c r="E934" s="48"/>
      <c r="F934" s="48"/>
      <c r="I934" s="49"/>
      <c r="J934" s="49"/>
      <c r="K934" s="49"/>
      <c r="L934" s="48"/>
    </row>
    <row r="935" spans="2:12" x14ac:dyDescent="0.9">
      <c r="B935" s="29"/>
      <c r="D935" s="48"/>
      <c r="E935" s="48"/>
      <c r="F935" s="48"/>
      <c r="I935" s="49"/>
      <c r="J935" s="49"/>
      <c r="K935" s="49"/>
      <c r="L935" s="48"/>
    </row>
    <row r="936" spans="2:12" x14ac:dyDescent="0.9">
      <c r="B936" s="29"/>
      <c r="D936" s="48"/>
      <c r="E936" s="48"/>
      <c r="F936" s="48"/>
      <c r="I936" s="49"/>
      <c r="J936" s="49"/>
      <c r="K936" s="49"/>
      <c r="L936" s="48"/>
    </row>
    <row r="937" spans="2:12" x14ac:dyDescent="0.9">
      <c r="B937" s="29"/>
      <c r="D937" s="48"/>
      <c r="E937" s="48"/>
      <c r="F937" s="48"/>
      <c r="I937" s="49"/>
      <c r="J937" s="49"/>
      <c r="K937" s="49"/>
      <c r="L937" s="48"/>
    </row>
    <row r="938" spans="2:12" x14ac:dyDescent="0.9">
      <c r="B938" s="29"/>
      <c r="D938" s="48"/>
      <c r="E938" s="48"/>
      <c r="F938" s="48"/>
      <c r="I938" s="49"/>
      <c r="J938" s="49"/>
      <c r="K938" s="49"/>
      <c r="L938" s="48"/>
    </row>
    <row r="939" spans="2:12" x14ac:dyDescent="0.9">
      <c r="B939" s="29"/>
      <c r="D939" s="48"/>
      <c r="E939" s="48"/>
      <c r="F939" s="48"/>
      <c r="I939" s="49"/>
      <c r="J939" s="49"/>
      <c r="K939" s="49"/>
      <c r="L939" s="48"/>
    </row>
    <row r="940" spans="2:12" x14ac:dyDescent="0.9">
      <c r="B940" s="29"/>
      <c r="D940" s="48"/>
      <c r="E940" s="48"/>
      <c r="F940" s="48"/>
      <c r="I940" s="49"/>
      <c r="J940" s="49"/>
      <c r="K940" s="49"/>
      <c r="L940" s="48"/>
    </row>
    <row r="941" spans="2:12" x14ac:dyDescent="0.9">
      <c r="B941" s="29"/>
      <c r="D941" s="48"/>
      <c r="E941" s="48"/>
      <c r="F941" s="48"/>
      <c r="I941" s="49"/>
      <c r="J941" s="49"/>
      <c r="K941" s="49"/>
      <c r="L941" s="48"/>
    </row>
    <row r="942" spans="2:12" x14ac:dyDescent="0.9">
      <c r="B942" s="29"/>
      <c r="D942" s="48"/>
      <c r="E942" s="48"/>
      <c r="F942" s="48"/>
      <c r="I942" s="49"/>
      <c r="J942" s="49"/>
      <c r="K942" s="49"/>
      <c r="L942" s="48"/>
    </row>
    <row r="943" spans="2:12" x14ac:dyDescent="0.9">
      <c r="B943" s="29"/>
      <c r="D943" s="48"/>
      <c r="E943" s="48"/>
      <c r="F943" s="48"/>
      <c r="I943" s="49"/>
      <c r="J943" s="49"/>
      <c r="K943" s="49"/>
      <c r="L943" s="48"/>
    </row>
    <row r="944" spans="2:12" x14ac:dyDescent="0.9">
      <c r="B944" s="29"/>
      <c r="D944" s="48"/>
      <c r="E944" s="48"/>
      <c r="F944" s="48"/>
      <c r="I944" s="49"/>
      <c r="J944" s="49"/>
      <c r="K944" s="49"/>
      <c r="L944" s="48"/>
    </row>
    <row r="945" spans="2:12" x14ac:dyDescent="0.9">
      <c r="B945" s="29"/>
      <c r="D945" s="48"/>
      <c r="E945" s="48"/>
      <c r="F945" s="48"/>
      <c r="I945" s="49"/>
      <c r="J945" s="49"/>
      <c r="K945" s="49"/>
      <c r="L945" s="48"/>
    </row>
    <row r="946" spans="2:12" x14ac:dyDescent="0.9">
      <c r="B946" s="29"/>
      <c r="D946" s="48"/>
      <c r="E946" s="48"/>
      <c r="F946" s="48"/>
      <c r="I946" s="49"/>
      <c r="J946" s="49"/>
      <c r="K946" s="49"/>
      <c r="L946" s="48"/>
    </row>
    <row r="947" spans="2:12" x14ac:dyDescent="0.9">
      <c r="B947" s="29"/>
      <c r="D947" s="48"/>
      <c r="E947" s="48"/>
      <c r="F947" s="48"/>
      <c r="I947" s="49"/>
      <c r="J947" s="49"/>
      <c r="K947" s="49"/>
      <c r="L947" s="48"/>
    </row>
    <row r="948" spans="2:12" x14ac:dyDescent="0.9">
      <c r="B948" s="29"/>
      <c r="D948" s="48"/>
      <c r="E948" s="48"/>
      <c r="F948" s="48"/>
      <c r="I948" s="49"/>
      <c r="J948" s="49"/>
      <c r="K948" s="49"/>
      <c r="L948" s="48"/>
    </row>
    <row r="949" spans="2:12" x14ac:dyDescent="0.9">
      <c r="B949" s="29"/>
      <c r="D949" s="48"/>
      <c r="E949" s="48"/>
      <c r="F949" s="48"/>
      <c r="I949" s="49"/>
      <c r="J949" s="49"/>
      <c r="K949" s="49"/>
      <c r="L949" s="48"/>
    </row>
    <row r="950" spans="2:12" x14ac:dyDescent="0.9">
      <c r="B950" s="29"/>
      <c r="D950" s="48"/>
      <c r="E950" s="48"/>
      <c r="F950" s="48"/>
      <c r="I950" s="49"/>
      <c r="J950" s="49"/>
      <c r="K950" s="49"/>
      <c r="L950" s="48"/>
    </row>
    <row r="951" spans="2:12" x14ac:dyDescent="0.9">
      <c r="B951" s="29"/>
      <c r="D951" s="48"/>
      <c r="E951" s="48"/>
      <c r="F951" s="48"/>
      <c r="I951" s="49"/>
      <c r="J951" s="49"/>
      <c r="K951" s="49"/>
      <c r="L951" s="48"/>
    </row>
    <row r="952" spans="2:12" x14ac:dyDescent="0.9">
      <c r="B952" s="29"/>
      <c r="D952" s="48"/>
      <c r="E952" s="48"/>
      <c r="F952" s="48"/>
      <c r="I952" s="49"/>
      <c r="J952" s="49"/>
      <c r="K952" s="49"/>
      <c r="L952" s="48"/>
    </row>
    <row r="953" spans="2:12" x14ac:dyDescent="0.9">
      <c r="B953" s="29"/>
      <c r="D953" s="48"/>
      <c r="E953" s="48"/>
      <c r="F953" s="48"/>
      <c r="I953" s="49"/>
      <c r="J953" s="49"/>
      <c r="K953" s="49"/>
      <c r="L953" s="48"/>
    </row>
    <row r="954" spans="2:12" x14ac:dyDescent="0.9">
      <c r="B954" s="29"/>
      <c r="D954" s="48"/>
      <c r="E954" s="48"/>
      <c r="F954" s="48"/>
      <c r="I954" s="49"/>
      <c r="J954" s="49"/>
      <c r="K954" s="49"/>
      <c r="L954" s="48"/>
    </row>
    <row r="955" spans="2:12" x14ac:dyDescent="0.9">
      <c r="B955" s="29"/>
      <c r="D955" s="48"/>
      <c r="E955" s="48"/>
      <c r="F955" s="48"/>
      <c r="I955" s="49"/>
      <c r="J955" s="49"/>
      <c r="K955" s="49"/>
      <c r="L955" s="48"/>
    </row>
    <row r="956" spans="2:12" x14ac:dyDescent="0.9">
      <c r="B956" s="29"/>
      <c r="D956" s="48"/>
      <c r="E956" s="48"/>
      <c r="F956" s="48"/>
      <c r="I956" s="49"/>
      <c r="J956" s="49"/>
      <c r="K956" s="49"/>
      <c r="L956" s="48"/>
    </row>
    <row r="957" spans="2:12" x14ac:dyDescent="0.9">
      <c r="B957" s="29"/>
      <c r="D957" s="48"/>
      <c r="E957" s="48"/>
      <c r="F957" s="48"/>
      <c r="I957" s="49"/>
      <c r="J957" s="49"/>
      <c r="K957" s="49"/>
      <c r="L957" s="48"/>
    </row>
    <row r="958" spans="2:12" x14ac:dyDescent="0.9">
      <c r="B958" s="29"/>
      <c r="D958" s="48"/>
      <c r="E958" s="48"/>
      <c r="F958" s="48"/>
      <c r="I958" s="49"/>
      <c r="J958" s="49"/>
      <c r="K958" s="49"/>
      <c r="L958" s="48"/>
    </row>
    <row r="959" spans="2:12" x14ac:dyDescent="0.9">
      <c r="B959" s="29"/>
      <c r="D959" s="48"/>
      <c r="E959" s="48"/>
      <c r="F959" s="48"/>
      <c r="I959" s="49"/>
      <c r="J959" s="49"/>
      <c r="K959" s="49"/>
      <c r="L959" s="48"/>
    </row>
    <row r="960" spans="2:12" x14ac:dyDescent="0.9">
      <c r="B960" s="29"/>
      <c r="D960" s="48"/>
      <c r="E960" s="48"/>
      <c r="F960" s="48"/>
      <c r="I960" s="49"/>
      <c r="J960" s="49"/>
      <c r="K960" s="49"/>
      <c r="L960" s="48"/>
    </row>
    <row r="961" spans="2:12" x14ac:dyDescent="0.9">
      <c r="B961" s="29"/>
      <c r="D961" s="48"/>
      <c r="E961" s="48"/>
      <c r="F961" s="48"/>
      <c r="I961" s="49"/>
      <c r="J961" s="49"/>
      <c r="K961" s="49"/>
      <c r="L961" s="48"/>
    </row>
    <row r="962" spans="2:12" x14ac:dyDescent="0.9">
      <c r="B962" s="29"/>
      <c r="D962" s="48"/>
      <c r="E962" s="48"/>
      <c r="F962" s="48"/>
      <c r="I962" s="49"/>
      <c r="J962" s="49"/>
      <c r="K962" s="49"/>
      <c r="L962" s="48"/>
    </row>
    <row r="963" spans="2:12" x14ac:dyDescent="0.9">
      <c r="B963" s="29"/>
      <c r="D963" s="48"/>
      <c r="E963" s="48"/>
      <c r="F963" s="48"/>
      <c r="I963" s="49"/>
      <c r="J963" s="49"/>
      <c r="K963" s="49"/>
      <c r="L963" s="48"/>
    </row>
    <row r="964" spans="2:12" x14ac:dyDescent="0.9">
      <c r="B964" s="29"/>
      <c r="D964" s="48"/>
      <c r="E964" s="48"/>
      <c r="F964" s="48"/>
      <c r="I964" s="49"/>
      <c r="J964" s="49"/>
      <c r="K964" s="49"/>
      <c r="L964" s="48"/>
    </row>
    <row r="965" spans="2:12" x14ac:dyDescent="0.9">
      <c r="B965" s="29"/>
      <c r="D965" s="48"/>
      <c r="E965" s="48"/>
      <c r="F965" s="48"/>
      <c r="I965" s="49"/>
      <c r="J965" s="49"/>
      <c r="K965" s="49"/>
      <c r="L965" s="48"/>
    </row>
    <row r="966" spans="2:12" x14ac:dyDescent="0.9">
      <c r="B966" s="29"/>
      <c r="D966" s="48"/>
      <c r="E966" s="48"/>
      <c r="F966" s="48"/>
      <c r="I966" s="49"/>
      <c r="J966" s="49"/>
      <c r="K966" s="49"/>
      <c r="L966" s="48"/>
    </row>
    <row r="967" spans="2:12" x14ac:dyDescent="0.9">
      <c r="B967" s="29"/>
      <c r="D967" s="48"/>
      <c r="E967" s="48"/>
      <c r="F967" s="48"/>
      <c r="I967" s="49"/>
      <c r="J967" s="49"/>
      <c r="K967" s="49"/>
      <c r="L967" s="48"/>
    </row>
    <row r="968" spans="2:12" x14ac:dyDescent="0.9">
      <c r="B968" s="29"/>
      <c r="D968" s="48"/>
      <c r="E968" s="48"/>
      <c r="F968" s="48"/>
      <c r="I968" s="49"/>
      <c r="J968" s="49"/>
      <c r="K968" s="49"/>
      <c r="L968" s="48"/>
    </row>
    <row r="969" spans="2:12" x14ac:dyDescent="0.9">
      <c r="B969" s="29"/>
      <c r="D969" s="48"/>
      <c r="E969" s="48"/>
      <c r="F969" s="48"/>
      <c r="I969" s="49"/>
      <c r="J969" s="49"/>
      <c r="K969" s="49"/>
      <c r="L969" s="48"/>
    </row>
    <row r="970" spans="2:12" x14ac:dyDescent="0.9">
      <c r="B970" s="29"/>
      <c r="D970" s="48"/>
      <c r="E970" s="48"/>
      <c r="F970" s="48"/>
      <c r="I970" s="49"/>
      <c r="J970" s="49"/>
      <c r="K970" s="49"/>
      <c r="L970" s="48"/>
    </row>
    <row r="971" spans="2:12" x14ac:dyDescent="0.9">
      <c r="B971" s="29"/>
      <c r="D971" s="48"/>
      <c r="E971" s="48"/>
      <c r="F971" s="48"/>
      <c r="I971" s="49"/>
      <c r="J971" s="49"/>
      <c r="K971" s="49"/>
      <c r="L971" s="48"/>
    </row>
    <row r="972" spans="2:12" x14ac:dyDescent="0.9">
      <c r="B972" s="29"/>
      <c r="D972" s="48"/>
      <c r="E972" s="48"/>
      <c r="F972" s="48"/>
      <c r="I972" s="49"/>
      <c r="J972" s="49"/>
      <c r="K972" s="49"/>
      <c r="L972" s="48"/>
    </row>
    <row r="973" spans="2:12" x14ac:dyDescent="0.9">
      <c r="B973" s="29"/>
      <c r="D973" s="48"/>
      <c r="E973" s="48"/>
      <c r="F973" s="48"/>
      <c r="I973" s="49"/>
      <c r="J973" s="49"/>
      <c r="K973" s="49"/>
      <c r="L973" s="48"/>
    </row>
    <row r="974" spans="2:12" x14ac:dyDescent="0.9">
      <c r="B974" s="29"/>
      <c r="D974" s="48"/>
      <c r="E974" s="48"/>
      <c r="F974" s="48"/>
      <c r="I974" s="49"/>
      <c r="J974" s="49"/>
      <c r="K974" s="49"/>
      <c r="L974" s="48"/>
    </row>
    <row r="975" spans="2:12" x14ac:dyDescent="0.9">
      <c r="B975" s="29"/>
      <c r="D975" s="48"/>
      <c r="E975" s="48"/>
      <c r="F975" s="48"/>
      <c r="I975" s="49"/>
      <c r="J975" s="49"/>
      <c r="K975" s="49"/>
      <c r="L975" s="48"/>
    </row>
    <row r="976" spans="2:12" x14ac:dyDescent="0.9">
      <c r="B976" s="29"/>
      <c r="D976" s="48"/>
      <c r="E976" s="48"/>
      <c r="F976" s="48"/>
      <c r="I976" s="49"/>
      <c r="J976" s="49"/>
      <c r="K976" s="49"/>
      <c r="L976" s="48"/>
    </row>
    <row r="977" spans="2:12" x14ac:dyDescent="0.9">
      <c r="B977" s="29"/>
      <c r="D977" s="48"/>
      <c r="E977" s="48"/>
      <c r="F977" s="48"/>
      <c r="I977" s="49"/>
      <c r="J977" s="49"/>
      <c r="K977" s="49"/>
      <c r="L977" s="48"/>
    </row>
    <row r="978" spans="2:12" x14ac:dyDescent="0.9">
      <c r="B978" s="29"/>
      <c r="D978" s="48"/>
      <c r="E978" s="48"/>
      <c r="F978" s="48"/>
      <c r="I978" s="49"/>
      <c r="J978" s="49"/>
      <c r="K978" s="49"/>
      <c r="L978" s="48"/>
    </row>
    <row r="979" spans="2:12" x14ac:dyDescent="0.9">
      <c r="B979" s="29"/>
      <c r="D979" s="48"/>
      <c r="E979" s="48"/>
      <c r="F979" s="48"/>
      <c r="I979" s="49"/>
      <c r="J979" s="49"/>
      <c r="K979" s="49"/>
      <c r="L979" s="48"/>
    </row>
    <row r="980" spans="2:12" x14ac:dyDescent="0.9">
      <c r="B980" s="29"/>
      <c r="D980" s="48"/>
      <c r="E980" s="48"/>
      <c r="F980" s="48"/>
      <c r="I980" s="49"/>
      <c r="J980" s="49"/>
      <c r="K980" s="49"/>
      <c r="L980" s="48"/>
    </row>
    <row r="981" spans="2:12" x14ac:dyDescent="0.9">
      <c r="B981" s="29"/>
      <c r="D981" s="48"/>
      <c r="E981" s="48"/>
      <c r="F981" s="48"/>
      <c r="I981" s="49"/>
      <c r="J981" s="49"/>
      <c r="K981" s="49"/>
      <c r="L981" s="48"/>
    </row>
    <row r="982" spans="2:12" x14ac:dyDescent="0.9">
      <c r="B982" s="29"/>
      <c r="D982" s="48"/>
      <c r="E982" s="48"/>
      <c r="F982" s="48"/>
      <c r="I982" s="49"/>
      <c r="J982" s="49"/>
      <c r="K982" s="49"/>
      <c r="L982" s="48"/>
    </row>
    <row r="983" spans="2:12" x14ac:dyDescent="0.9">
      <c r="B983" s="29"/>
      <c r="D983" s="48"/>
      <c r="E983" s="48"/>
      <c r="F983" s="48"/>
      <c r="I983" s="49"/>
      <c r="J983" s="49"/>
      <c r="K983" s="49"/>
      <c r="L983" s="48"/>
    </row>
    <row r="984" spans="2:12" x14ac:dyDescent="0.9">
      <c r="B984" s="29"/>
      <c r="D984" s="48"/>
      <c r="E984" s="48"/>
      <c r="F984" s="48"/>
      <c r="I984" s="49"/>
      <c r="J984" s="49"/>
      <c r="K984" s="49"/>
      <c r="L984" s="48"/>
    </row>
    <row r="985" spans="2:12" x14ac:dyDescent="0.9">
      <c r="B985" s="29"/>
      <c r="D985" s="48"/>
      <c r="E985" s="48"/>
      <c r="F985" s="48"/>
      <c r="I985" s="49"/>
      <c r="J985" s="49"/>
      <c r="K985" s="49"/>
      <c r="L985" s="48"/>
    </row>
    <row r="986" spans="2:12" x14ac:dyDescent="0.9">
      <c r="B986" s="29"/>
      <c r="D986" s="48"/>
      <c r="E986" s="48"/>
      <c r="F986" s="48"/>
      <c r="I986" s="49"/>
      <c r="J986" s="49"/>
      <c r="K986" s="49"/>
      <c r="L986" s="48"/>
    </row>
    <row r="987" spans="2:12" x14ac:dyDescent="0.9">
      <c r="B987" s="29"/>
      <c r="D987" s="48"/>
      <c r="E987" s="48"/>
      <c r="F987" s="48"/>
      <c r="I987" s="49"/>
      <c r="J987" s="49"/>
      <c r="K987" s="49"/>
      <c r="L987" s="48"/>
    </row>
    <row r="988" spans="2:12" x14ac:dyDescent="0.9">
      <c r="B988" s="29"/>
      <c r="D988" s="48"/>
      <c r="E988" s="48"/>
      <c r="F988" s="48"/>
      <c r="I988" s="49"/>
      <c r="J988" s="49"/>
      <c r="K988" s="49"/>
      <c r="L988" s="48"/>
    </row>
    <row r="989" spans="2:12" x14ac:dyDescent="0.9">
      <c r="B989" s="29"/>
      <c r="D989" s="48"/>
      <c r="E989" s="48"/>
      <c r="F989" s="48"/>
      <c r="I989" s="49"/>
      <c r="J989" s="49"/>
      <c r="K989" s="49"/>
      <c r="L989" s="48"/>
    </row>
    <row r="990" spans="2:12" x14ac:dyDescent="0.9">
      <c r="B990" s="29"/>
      <c r="D990" s="48"/>
      <c r="E990" s="48"/>
      <c r="F990" s="48"/>
      <c r="I990" s="49"/>
      <c r="J990" s="49"/>
      <c r="K990" s="49"/>
      <c r="L990" s="48"/>
    </row>
    <row r="991" spans="2:12" x14ac:dyDescent="0.9">
      <c r="B991" s="29"/>
      <c r="D991" s="48"/>
      <c r="E991" s="48"/>
      <c r="F991" s="48"/>
      <c r="I991" s="49"/>
      <c r="J991" s="49"/>
      <c r="K991" s="49"/>
      <c r="L991" s="48"/>
    </row>
    <row r="992" spans="2:12" x14ac:dyDescent="0.9">
      <c r="B992" s="29"/>
      <c r="D992" s="48"/>
      <c r="E992" s="48"/>
      <c r="F992" s="48"/>
      <c r="I992" s="49"/>
      <c r="J992" s="49"/>
      <c r="K992" s="49"/>
      <c r="L992" s="48"/>
    </row>
    <row r="993" spans="2:12" x14ac:dyDescent="0.9">
      <c r="B993" s="29"/>
      <c r="D993" s="48"/>
      <c r="E993" s="48"/>
      <c r="F993" s="48"/>
      <c r="I993" s="49"/>
      <c r="J993" s="49"/>
      <c r="K993" s="49"/>
      <c r="L993" s="48"/>
    </row>
    <row r="994" spans="2:12" x14ac:dyDescent="0.9">
      <c r="B994" s="29"/>
      <c r="D994" s="48"/>
      <c r="E994" s="48"/>
      <c r="F994" s="48"/>
      <c r="I994" s="49"/>
      <c r="J994" s="49"/>
      <c r="K994" s="49"/>
      <c r="L994" s="48"/>
    </row>
    <row r="995" spans="2:12" x14ac:dyDescent="0.9">
      <c r="B995" s="29"/>
      <c r="D995" s="48"/>
      <c r="E995" s="48"/>
      <c r="F995" s="48"/>
      <c r="I995" s="49"/>
      <c r="J995" s="49"/>
      <c r="K995" s="49"/>
      <c r="L995" s="48"/>
    </row>
    <row r="996" spans="2:12" x14ac:dyDescent="0.9">
      <c r="B996" s="29"/>
      <c r="D996" s="48"/>
      <c r="E996" s="48"/>
      <c r="F996" s="48"/>
      <c r="I996" s="49"/>
      <c r="J996" s="49"/>
      <c r="K996" s="49"/>
      <c r="L996" s="48"/>
    </row>
    <row r="997" spans="2:12" x14ac:dyDescent="0.9">
      <c r="B997" s="29"/>
      <c r="D997" s="48"/>
      <c r="E997" s="48"/>
      <c r="F997" s="48"/>
      <c r="I997" s="49"/>
      <c r="J997" s="49"/>
      <c r="K997" s="49"/>
      <c r="L997" s="48"/>
    </row>
    <row r="998" spans="2:12" x14ac:dyDescent="0.9">
      <c r="B998" s="29"/>
      <c r="D998" s="48"/>
      <c r="E998" s="48"/>
      <c r="F998" s="48"/>
      <c r="I998" s="49"/>
      <c r="J998" s="49"/>
      <c r="K998" s="49"/>
      <c r="L998" s="48"/>
    </row>
    <row r="999" spans="2:12" x14ac:dyDescent="0.9">
      <c r="B999" s="29"/>
      <c r="D999" s="48"/>
      <c r="E999" s="48"/>
      <c r="F999" s="48"/>
      <c r="I999" s="49"/>
      <c r="J999" s="49"/>
      <c r="K999" s="49"/>
      <c r="L999" s="48"/>
    </row>
    <row r="1000" spans="2:12" x14ac:dyDescent="0.9">
      <c r="B1000" s="29"/>
      <c r="D1000" s="48"/>
      <c r="E1000" s="48"/>
      <c r="F1000" s="48"/>
      <c r="I1000" s="49"/>
      <c r="J1000" s="49"/>
      <c r="K1000" s="49"/>
      <c r="L1000" s="48"/>
    </row>
    <row r="1001" spans="2:12" x14ac:dyDescent="0.9">
      <c r="B1001" s="29"/>
      <c r="D1001" s="48"/>
      <c r="E1001" s="48"/>
      <c r="F1001" s="48"/>
      <c r="I1001" s="49"/>
      <c r="J1001" s="49"/>
      <c r="K1001" s="49"/>
      <c r="L1001" s="48"/>
    </row>
    <row r="1002" spans="2:12" x14ac:dyDescent="0.9">
      <c r="B1002" s="29"/>
      <c r="D1002" s="48"/>
      <c r="E1002" s="48"/>
      <c r="F1002" s="48"/>
      <c r="I1002" s="49"/>
      <c r="J1002" s="49"/>
      <c r="K1002" s="49"/>
      <c r="L1002" s="48"/>
    </row>
    <row r="1003" spans="2:12" x14ac:dyDescent="0.9">
      <c r="B1003" s="29"/>
      <c r="D1003" s="48"/>
      <c r="E1003" s="48"/>
      <c r="F1003" s="48"/>
      <c r="I1003" s="49"/>
      <c r="J1003" s="49"/>
      <c r="K1003" s="49"/>
      <c r="L1003" s="48"/>
    </row>
    <row r="1004" spans="2:12" x14ac:dyDescent="0.9">
      <c r="B1004" s="29"/>
      <c r="D1004" s="48"/>
      <c r="E1004" s="48"/>
      <c r="F1004" s="48"/>
      <c r="I1004" s="49"/>
      <c r="J1004" s="49"/>
      <c r="K1004" s="49"/>
      <c r="L1004" s="48"/>
    </row>
    <row r="1005" spans="2:12" x14ac:dyDescent="0.9">
      <c r="B1005" s="29"/>
      <c r="D1005" s="48"/>
      <c r="E1005" s="48"/>
      <c r="F1005" s="48"/>
      <c r="I1005" s="49"/>
      <c r="J1005" s="49"/>
      <c r="K1005" s="49"/>
      <c r="L1005" s="48"/>
    </row>
    <row r="1006" spans="2:12" x14ac:dyDescent="0.9">
      <c r="B1006" s="29"/>
      <c r="D1006" s="48"/>
      <c r="E1006" s="48"/>
      <c r="F1006" s="48"/>
      <c r="I1006" s="49"/>
      <c r="J1006" s="49"/>
      <c r="K1006" s="49"/>
      <c r="L1006" s="48"/>
    </row>
    <row r="1007" spans="2:12" x14ac:dyDescent="0.9">
      <c r="B1007" s="29"/>
      <c r="D1007" s="48"/>
      <c r="E1007" s="48"/>
      <c r="F1007" s="48"/>
      <c r="I1007" s="49"/>
      <c r="J1007" s="49"/>
      <c r="K1007" s="49"/>
      <c r="L1007" s="48"/>
    </row>
    <row r="1008" spans="2:12" x14ac:dyDescent="0.9">
      <c r="B1008" s="29"/>
      <c r="D1008" s="48"/>
      <c r="E1008" s="48"/>
      <c r="F1008" s="48"/>
      <c r="I1008" s="49"/>
      <c r="J1008" s="49"/>
      <c r="K1008" s="49"/>
      <c r="L1008" s="48"/>
    </row>
    <row r="1009" spans="2:12" x14ac:dyDescent="0.9">
      <c r="B1009" s="29"/>
      <c r="D1009" s="48"/>
      <c r="E1009" s="48"/>
      <c r="F1009" s="48"/>
      <c r="I1009" s="49"/>
      <c r="J1009" s="49"/>
      <c r="K1009" s="49"/>
      <c r="L1009" s="48"/>
    </row>
    <row r="1010" spans="2:12" x14ac:dyDescent="0.9">
      <c r="B1010" s="29"/>
      <c r="D1010" s="48"/>
      <c r="E1010" s="48"/>
      <c r="F1010" s="48"/>
      <c r="I1010" s="49"/>
      <c r="J1010" s="49"/>
      <c r="K1010" s="49"/>
      <c r="L1010" s="48"/>
    </row>
    <row r="1011" spans="2:12" x14ac:dyDescent="0.9">
      <c r="B1011" s="29"/>
      <c r="D1011" s="48"/>
      <c r="E1011" s="48"/>
      <c r="F1011" s="48"/>
      <c r="I1011" s="49"/>
      <c r="J1011" s="49"/>
      <c r="K1011" s="49"/>
      <c r="L1011" s="48"/>
    </row>
    <row r="1012" spans="2:12" x14ac:dyDescent="0.9">
      <c r="B1012" s="29"/>
      <c r="D1012" s="48"/>
      <c r="E1012" s="48"/>
      <c r="F1012" s="48"/>
      <c r="I1012" s="49"/>
      <c r="J1012" s="49"/>
      <c r="K1012" s="49"/>
      <c r="L1012" s="48"/>
    </row>
    <row r="1013" spans="2:12" x14ac:dyDescent="0.9">
      <c r="B1013" s="29"/>
      <c r="D1013" s="48"/>
      <c r="E1013" s="48"/>
      <c r="F1013" s="48"/>
      <c r="I1013" s="49"/>
      <c r="J1013" s="49"/>
      <c r="K1013" s="49"/>
      <c r="L1013" s="48"/>
    </row>
    <row r="1014" spans="2:12" x14ac:dyDescent="0.9">
      <c r="B1014" s="29"/>
      <c r="D1014" s="48"/>
      <c r="E1014" s="48"/>
      <c r="F1014" s="48"/>
      <c r="I1014" s="49"/>
      <c r="J1014" s="49"/>
      <c r="K1014" s="49"/>
      <c r="L1014" s="48"/>
    </row>
    <row r="1015" spans="2:12" x14ac:dyDescent="0.9">
      <c r="B1015" s="29"/>
      <c r="D1015" s="48"/>
      <c r="E1015" s="48"/>
      <c r="F1015" s="48"/>
      <c r="I1015" s="49"/>
      <c r="J1015" s="49"/>
      <c r="K1015" s="49"/>
      <c r="L1015" s="48"/>
    </row>
    <row r="1016" spans="2:12" x14ac:dyDescent="0.9">
      <c r="B1016" s="29"/>
      <c r="D1016" s="48"/>
      <c r="E1016" s="48"/>
      <c r="F1016" s="48"/>
      <c r="I1016" s="49"/>
      <c r="J1016" s="49"/>
      <c r="K1016" s="49"/>
      <c r="L1016" s="48"/>
    </row>
    <row r="1017" spans="2:12" x14ac:dyDescent="0.9">
      <c r="B1017" s="29"/>
      <c r="D1017" s="48"/>
      <c r="E1017" s="48"/>
      <c r="F1017" s="48"/>
      <c r="I1017" s="49"/>
      <c r="J1017" s="49"/>
      <c r="K1017" s="49"/>
      <c r="L1017" s="48"/>
    </row>
    <row r="1018" spans="2:12" x14ac:dyDescent="0.9">
      <c r="B1018" s="29"/>
      <c r="D1018" s="48"/>
      <c r="E1018" s="48"/>
      <c r="F1018" s="48"/>
      <c r="I1018" s="49"/>
      <c r="J1018" s="49"/>
      <c r="K1018" s="49"/>
      <c r="L1018" s="48"/>
    </row>
    <row r="1019" spans="2:12" x14ac:dyDescent="0.9">
      <c r="B1019" s="29"/>
      <c r="D1019" s="48"/>
      <c r="E1019" s="48"/>
      <c r="F1019" s="48"/>
      <c r="I1019" s="49"/>
      <c r="J1019" s="49"/>
      <c r="K1019" s="49"/>
      <c r="L1019" s="48"/>
    </row>
    <row r="1020" spans="2:12" x14ac:dyDescent="0.9">
      <c r="B1020" s="29"/>
      <c r="D1020" s="48"/>
      <c r="E1020" s="48"/>
      <c r="F1020" s="48"/>
      <c r="I1020" s="49"/>
      <c r="J1020" s="49"/>
      <c r="K1020" s="49"/>
      <c r="L1020" s="48"/>
    </row>
    <row r="1021" spans="2:12" x14ac:dyDescent="0.9">
      <c r="B1021" s="29"/>
      <c r="D1021" s="48"/>
      <c r="E1021" s="48"/>
      <c r="F1021" s="48"/>
      <c r="I1021" s="49"/>
      <c r="J1021" s="49"/>
      <c r="K1021" s="49"/>
      <c r="L1021" s="48"/>
    </row>
    <row r="1022" spans="2:12" x14ac:dyDescent="0.9">
      <c r="B1022" s="29"/>
      <c r="D1022" s="48"/>
      <c r="E1022" s="48"/>
      <c r="F1022" s="48"/>
      <c r="I1022" s="49"/>
      <c r="J1022" s="49"/>
      <c r="K1022" s="49"/>
      <c r="L1022" s="48"/>
    </row>
    <row r="1023" spans="2:12" x14ac:dyDescent="0.9">
      <c r="B1023" s="29"/>
      <c r="D1023" s="48"/>
      <c r="E1023" s="48"/>
      <c r="F1023" s="48"/>
      <c r="I1023" s="49"/>
      <c r="J1023" s="49"/>
      <c r="K1023" s="49"/>
      <c r="L1023" s="48"/>
    </row>
    <row r="1024" spans="2:12" x14ac:dyDescent="0.9">
      <c r="B1024" s="29"/>
      <c r="D1024" s="48"/>
      <c r="E1024" s="48"/>
      <c r="F1024" s="48"/>
      <c r="I1024" s="49"/>
      <c r="J1024" s="49"/>
      <c r="K1024" s="49"/>
      <c r="L1024" s="48"/>
    </row>
    <row r="1025" spans="2:12" x14ac:dyDescent="0.9">
      <c r="B1025" s="29"/>
      <c r="D1025" s="48"/>
      <c r="E1025" s="48"/>
      <c r="F1025" s="48"/>
      <c r="I1025" s="49"/>
      <c r="J1025" s="49"/>
      <c r="K1025" s="49"/>
      <c r="L1025" s="48"/>
    </row>
    <row r="1026" spans="2:12" x14ac:dyDescent="0.9">
      <c r="B1026" s="29"/>
      <c r="D1026" s="48"/>
      <c r="E1026" s="48"/>
      <c r="F1026" s="48"/>
      <c r="I1026" s="49"/>
      <c r="J1026" s="49"/>
      <c r="K1026" s="49"/>
      <c r="L1026" s="48"/>
    </row>
    <row r="1027" spans="2:12" x14ac:dyDescent="0.9">
      <c r="B1027" s="29"/>
      <c r="D1027" s="48"/>
      <c r="E1027" s="48"/>
      <c r="F1027" s="48"/>
      <c r="I1027" s="49"/>
      <c r="J1027" s="49"/>
      <c r="K1027" s="49"/>
      <c r="L1027" s="48"/>
    </row>
    <row r="1028" spans="2:12" x14ac:dyDescent="0.9">
      <c r="B1028" s="29"/>
      <c r="D1028" s="48"/>
      <c r="E1028" s="48"/>
      <c r="F1028" s="48"/>
      <c r="I1028" s="49"/>
      <c r="J1028" s="49"/>
      <c r="K1028" s="49"/>
      <c r="L1028" s="48"/>
    </row>
    <row r="1029" spans="2:12" x14ac:dyDescent="0.9">
      <c r="B1029" s="29"/>
      <c r="D1029" s="48"/>
      <c r="E1029" s="48"/>
      <c r="F1029" s="48"/>
      <c r="I1029" s="49"/>
      <c r="J1029" s="49"/>
      <c r="K1029" s="49"/>
      <c r="L1029" s="48"/>
    </row>
    <row r="1030" spans="2:12" x14ac:dyDescent="0.9">
      <c r="B1030" s="29"/>
      <c r="D1030" s="48"/>
      <c r="E1030" s="48"/>
      <c r="F1030" s="48"/>
      <c r="I1030" s="49"/>
      <c r="J1030" s="49"/>
      <c r="K1030" s="49"/>
      <c r="L1030" s="48"/>
    </row>
    <row r="1031" spans="2:12" x14ac:dyDescent="0.9">
      <c r="B1031" s="29"/>
      <c r="D1031" s="48"/>
      <c r="E1031" s="48"/>
      <c r="F1031" s="48"/>
      <c r="I1031" s="49"/>
      <c r="J1031" s="49"/>
      <c r="K1031" s="49"/>
      <c r="L1031" s="48"/>
    </row>
    <row r="1032" spans="2:12" x14ac:dyDescent="0.9">
      <c r="B1032" s="29"/>
      <c r="D1032" s="48"/>
      <c r="E1032" s="48"/>
      <c r="F1032" s="48"/>
      <c r="I1032" s="49"/>
      <c r="J1032" s="49"/>
      <c r="K1032" s="49"/>
      <c r="L1032" s="48"/>
    </row>
    <row r="1033" spans="2:12" x14ac:dyDescent="0.9">
      <c r="B1033" s="29"/>
      <c r="D1033" s="48"/>
      <c r="E1033" s="48"/>
      <c r="F1033" s="48"/>
      <c r="I1033" s="49"/>
      <c r="J1033" s="49"/>
      <c r="K1033" s="49"/>
      <c r="L1033" s="48"/>
    </row>
    <row r="1034" spans="2:12" x14ac:dyDescent="0.9">
      <c r="B1034" s="29"/>
      <c r="D1034" s="48"/>
      <c r="E1034" s="48"/>
      <c r="F1034" s="48"/>
      <c r="I1034" s="49"/>
      <c r="J1034" s="49"/>
      <c r="K1034" s="49"/>
      <c r="L1034" s="48"/>
    </row>
    <row r="1035" spans="2:12" x14ac:dyDescent="0.9">
      <c r="B1035" s="29"/>
      <c r="D1035" s="48"/>
      <c r="E1035" s="48"/>
      <c r="F1035" s="48"/>
      <c r="I1035" s="49"/>
      <c r="J1035" s="49"/>
      <c r="K1035" s="49"/>
      <c r="L1035" s="48"/>
    </row>
    <row r="1036" spans="2:12" x14ac:dyDescent="0.9">
      <c r="B1036" s="29"/>
      <c r="D1036" s="48"/>
      <c r="E1036" s="48"/>
      <c r="F1036" s="48"/>
      <c r="I1036" s="49"/>
      <c r="J1036" s="49"/>
      <c r="K1036" s="49"/>
      <c r="L1036" s="48"/>
    </row>
    <row r="1037" spans="2:12" x14ac:dyDescent="0.9">
      <c r="B1037" s="29"/>
      <c r="D1037" s="48"/>
      <c r="E1037" s="48"/>
      <c r="F1037" s="48"/>
      <c r="I1037" s="49"/>
      <c r="J1037" s="49"/>
      <c r="K1037" s="49"/>
      <c r="L1037" s="48"/>
    </row>
    <row r="1038" spans="2:12" x14ac:dyDescent="0.9">
      <c r="B1038" s="29"/>
      <c r="D1038" s="48"/>
      <c r="E1038" s="48"/>
      <c r="F1038" s="48"/>
      <c r="I1038" s="49"/>
      <c r="J1038" s="49"/>
      <c r="K1038" s="49"/>
      <c r="L1038" s="48"/>
    </row>
    <row r="1039" spans="2:12" x14ac:dyDescent="0.9">
      <c r="B1039" s="29"/>
      <c r="D1039" s="48"/>
      <c r="E1039" s="48"/>
      <c r="F1039" s="48"/>
      <c r="I1039" s="49"/>
      <c r="J1039" s="49"/>
      <c r="K1039" s="49"/>
      <c r="L1039" s="48"/>
    </row>
    <row r="1040" spans="2:12" x14ac:dyDescent="0.9">
      <c r="B1040" s="29"/>
      <c r="D1040" s="48"/>
      <c r="E1040" s="48"/>
      <c r="F1040" s="48"/>
      <c r="I1040" s="49"/>
      <c r="J1040" s="49"/>
      <c r="K1040" s="49"/>
      <c r="L1040" s="48"/>
    </row>
    <row r="1041" spans="2:12" x14ac:dyDescent="0.9">
      <c r="B1041" s="29"/>
      <c r="D1041" s="48"/>
      <c r="E1041" s="48"/>
      <c r="F1041" s="48"/>
      <c r="I1041" s="49"/>
      <c r="J1041" s="49"/>
      <c r="K1041" s="49"/>
      <c r="L1041" s="48"/>
    </row>
    <row r="1042" spans="2:12" x14ac:dyDescent="0.9">
      <c r="B1042" s="29"/>
      <c r="D1042" s="48"/>
      <c r="E1042" s="48"/>
      <c r="F1042" s="48"/>
      <c r="I1042" s="49"/>
      <c r="J1042" s="49"/>
      <c r="K1042" s="49"/>
      <c r="L1042" s="48"/>
    </row>
    <row r="1043" spans="2:12" x14ac:dyDescent="0.9">
      <c r="B1043" s="29"/>
      <c r="D1043" s="48"/>
      <c r="E1043" s="48"/>
      <c r="F1043" s="48"/>
      <c r="I1043" s="49"/>
      <c r="J1043" s="49"/>
      <c r="K1043" s="49"/>
      <c r="L1043" s="48"/>
    </row>
    <row r="1044" spans="2:12" x14ac:dyDescent="0.9">
      <c r="B1044" s="29"/>
      <c r="D1044" s="48"/>
      <c r="E1044" s="48"/>
      <c r="F1044" s="48"/>
      <c r="I1044" s="49"/>
      <c r="J1044" s="49"/>
      <c r="K1044" s="49"/>
      <c r="L1044" s="48"/>
    </row>
    <row r="1045" spans="2:12" x14ac:dyDescent="0.9">
      <c r="B1045" s="29"/>
      <c r="D1045" s="48"/>
      <c r="E1045" s="48"/>
      <c r="F1045" s="48"/>
      <c r="I1045" s="49"/>
      <c r="J1045" s="49"/>
      <c r="K1045" s="49"/>
      <c r="L1045" s="48"/>
    </row>
    <row r="1046" spans="2:12" x14ac:dyDescent="0.9">
      <c r="B1046" s="29"/>
      <c r="D1046" s="48"/>
      <c r="E1046" s="48"/>
      <c r="F1046" s="48"/>
      <c r="I1046" s="49"/>
      <c r="J1046" s="49"/>
      <c r="K1046" s="49"/>
      <c r="L1046" s="48"/>
    </row>
    <row r="1047" spans="2:12" x14ac:dyDescent="0.9">
      <c r="B1047" s="29"/>
      <c r="D1047" s="48"/>
      <c r="E1047" s="48"/>
      <c r="F1047" s="48"/>
      <c r="I1047" s="49"/>
      <c r="J1047" s="49"/>
      <c r="K1047" s="49"/>
      <c r="L1047" s="48"/>
    </row>
    <row r="1048" spans="2:12" x14ac:dyDescent="0.9">
      <c r="B1048" s="29"/>
      <c r="D1048" s="48"/>
      <c r="E1048" s="48"/>
      <c r="F1048" s="48"/>
      <c r="I1048" s="49"/>
      <c r="J1048" s="49"/>
      <c r="K1048" s="49"/>
      <c r="L1048" s="48"/>
    </row>
    <row r="1049" spans="2:12" x14ac:dyDescent="0.9">
      <c r="B1049" s="29"/>
      <c r="D1049" s="48"/>
      <c r="E1049" s="48"/>
      <c r="F1049" s="48"/>
      <c r="I1049" s="49"/>
      <c r="J1049" s="49"/>
      <c r="K1049" s="49"/>
      <c r="L1049" s="48"/>
    </row>
    <row r="1050" spans="2:12" x14ac:dyDescent="0.9">
      <c r="B1050" s="29"/>
      <c r="D1050" s="48"/>
      <c r="E1050" s="48"/>
      <c r="F1050" s="48"/>
      <c r="I1050" s="49"/>
      <c r="J1050" s="49"/>
      <c r="K1050" s="49"/>
      <c r="L1050" s="48"/>
    </row>
    <row r="1051" spans="2:12" x14ac:dyDescent="0.9">
      <c r="B1051" s="29"/>
      <c r="D1051" s="48"/>
      <c r="E1051" s="48"/>
      <c r="F1051" s="48"/>
      <c r="I1051" s="49"/>
      <c r="J1051" s="49"/>
      <c r="K1051" s="49"/>
      <c r="L1051" s="48"/>
    </row>
    <row r="1052" spans="2:12" x14ac:dyDescent="0.9">
      <c r="B1052" s="29"/>
      <c r="D1052" s="48"/>
      <c r="E1052" s="48"/>
      <c r="F1052" s="48"/>
      <c r="I1052" s="49"/>
      <c r="J1052" s="49"/>
      <c r="K1052" s="49"/>
      <c r="L1052" s="48"/>
    </row>
    <row r="1053" spans="2:12" x14ac:dyDescent="0.9">
      <c r="B1053" s="29"/>
      <c r="D1053" s="48"/>
      <c r="E1053" s="48"/>
      <c r="F1053" s="48"/>
      <c r="I1053" s="49"/>
      <c r="J1053" s="49"/>
      <c r="K1053" s="49"/>
      <c r="L1053" s="48"/>
    </row>
    <row r="1054" spans="2:12" x14ac:dyDescent="0.9">
      <c r="B1054" s="29"/>
      <c r="D1054" s="48"/>
      <c r="E1054" s="48"/>
      <c r="F1054" s="48"/>
      <c r="I1054" s="49"/>
      <c r="J1054" s="49"/>
      <c r="K1054" s="49"/>
      <c r="L1054" s="48"/>
    </row>
    <row r="1055" spans="2:12" x14ac:dyDescent="0.9">
      <c r="B1055" s="29"/>
      <c r="D1055" s="48"/>
      <c r="E1055" s="48"/>
      <c r="F1055" s="48"/>
      <c r="I1055" s="49"/>
      <c r="J1055" s="49"/>
      <c r="K1055" s="49"/>
      <c r="L1055" s="48"/>
    </row>
    <row r="1056" spans="2:12" x14ac:dyDescent="0.9">
      <c r="B1056" s="29"/>
      <c r="D1056" s="48"/>
      <c r="E1056" s="48"/>
      <c r="F1056" s="48"/>
      <c r="I1056" s="49"/>
      <c r="J1056" s="49"/>
      <c r="K1056" s="49"/>
      <c r="L1056" s="48"/>
    </row>
    <row r="1057" spans="2:12" x14ac:dyDescent="0.9">
      <c r="B1057" s="29"/>
      <c r="D1057" s="48"/>
      <c r="E1057" s="48"/>
      <c r="F1057" s="48"/>
      <c r="I1057" s="49"/>
      <c r="J1057" s="49"/>
      <c r="K1057" s="49"/>
      <c r="L1057" s="48"/>
    </row>
    <row r="1058" spans="2:12" x14ac:dyDescent="0.9">
      <c r="B1058" s="29"/>
      <c r="D1058" s="48"/>
      <c r="E1058" s="48"/>
      <c r="F1058" s="48"/>
      <c r="I1058" s="49"/>
      <c r="J1058" s="49"/>
      <c r="K1058" s="49"/>
      <c r="L1058" s="48"/>
    </row>
    <row r="1059" spans="2:12" x14ac:dyDescent="0.9">
      <c r="B1059" s="29"/>
      <c r="D1059" s="48"/>
      <c r="E1059" s="48"/>
      <c r="F1059" s="48"/>
      <c r="I1059" s="49"/>
      <c r="J1059" s="49"/>
      <c r="K1059" s="49"/>
      <c r="L1059" s="48"/>
    </row>
    <row r="1060" spans="2:12" x14ac:dyDescent="0.9">
      <c r="B1060" s="29"/>
      <c r="D1060" s="48"/>
      <c r="E1060" s="48"/>
      <c r="F1060" s="48"/>
      <c r="I1060" s="49"/>
      <c r="J1060" s="49"/>
      <c r="K1060" s="49"/>
      <c r="L1060" s="48"/>
    </row>
    <row r="1061" spans="2:12" x14ac:dyDescent="0.9">
      <c r="B1061" s="29"/>
      <c r="D1061" s="48"/>
      <c r="E1061" s="48"/>
      <c r="F1061" s="48"/>
      <c r="I1061" s="49"/>
      <c r="J1061" s="49"/>
      <c r="K1061" s="49"/>
      <c r="L1061" s="48"/>
    </row>
    <row r="1062" spans="2:12" x14ac:dyDescent="0.9">
      <c r="B1062" s="29"/>
      <c r="D1062" s="48"/>
      <c r="E1062" s="48"/>
      <c r="F1062" s="48"/>
      <c r="I1062" s="49"/>
      <c r="J1062" s="49"/>
      <c r="K1062" s="49"/>
      <c r="L1062" s="48"/>
    </row>
    <row r="1063" spans="2:12" x14ac:dyDescent="0.9">
      <c r="B1063" s="29"/>
      <c r="D1063" s="48"/>
      <c r="E1063" s="48"/>
      <c r="F1063" s="48"/>
      <c r="I1063" s="49"/>
      <c r="J1063" s="49"/>
      <c r="K1063" s="49"/>
      <c r="L1063" s="48"/>
    </row>
    <row r="1064" spans="2:12" x14ac:dyDescent="0.9">
      <c r="B1064" s="29"/>
      <c r="D1064" s="48"/>
      <c r="E1064" s="48"/>
      <c r="F1064" s="48"/>
      <c r="I1064" s="49"/>
      <c r="J1064" s="49"/>
      <c r="K1064" s="49"/>
      <c r="L1064" s="48"/>
    </row>
    <row r="1065" spans="2:12" x14ac:dyDescent="0.9">
      <c r="B1065" s="29"/>
      <c r="D1065" s="48"/>
      <c r="E1065" s="48"/>
      <c r="F1065" s="48"/>
      <c r="I1065" s="49"/>
      <c r="J1065" s="49"/>
      <c r="K1065" s="49"/>
      <c r="L1065" s="48"/>
    </row>
    <row r="1066" spans="2:12" x14ac:dyDescent="0.9">
      <c r="B1066" s="29"/>
      <c r="D1066" s="48"/>
      <c r="E1066" s="48"/>
      <c r="F1066" s="48"/>
      <c r="I1066" s="49"/>
      <c r="J1066" s="49"/>
      <c r="K1066" s="49"/>
      <c r="L1066" s="48"/>
    </row>
    <row r="1067" spans="2:12" x14ac:dyDescent="0.9">
      <c r="B1067" s="29"/>
      <c r="D1067" s="48"/>
      <c r="E1067" s="48"/>
      <c r="F1067" s="48"/>
      <c r="I1067" s="49"/>
      <c r="J1067" s="49"/>
      <c r="K1067" s="49"/>
      <c r="L1067" s="48"/>
    </row>
    <row r="1068" spans="2:12" x14ac:dyDescent="0.9">
      <c r="B1068" s="29"/>
      <c r="D1068" s="48"/>
      <c r="E1068" s="48"/>
      <c r="F1068" s="48"/>
      <c r="I1068" s="49"/>
      <c r="J1068" s="49"/>
      <c r="K1068" s="49"/>
      <c r="L1068" s="48"/>
    </row>
    <row r="1069" spans="2:12" x14ac:dyDescent="0.9">
      <c r="B1069" s="29"/>
      <c r="D1069" s="48"/>
      <c r="E1069" s="48"/>
      <c r="F1069" s="48"/>
      <c r="I1069" s="49"/>
      <c r="J1069" s="49"/>
      <c r="K1069" s="49"/>
      <c r="L1069" s="48"/>
    </row>
    <row r="1070" spans="2:12" x14ac:dyDescent="0.9">
      <c r="B1070" s="29"/>
      <c r="D1070" s="48"/>
      <c r="E1070" s="48"/>
      <c r="F1070" s="48"/>
      <c r="I1070" s="49"/>
      <c r="J1070" s="49"/>
      <c r="K1070" s="49"/>
      <c r="L1070" s="48"/>
    </row>
    <row r="1071" spans="2:12" x14ac:dyDescent="0.9">
      <c r="B1071" s="29"/>
      <c r="D1071" s="48"/>
      <c r="E1071" s="48"/>
      <c r="F1071" s="48"/>
      <c r="I1071" s="49"/>
      <c r="J1071" s="49"/>
      <c r="K1071" s="49"/>
      <c r="L1071" s="48"/>
    </row>
    <row r="1072" spans="2:12" x14ac:dyDescent="0.9">
      <c r="B1072" s="29"/>
      <c r="D1072" s="48"/>
      <c r="E1072" s="48"/>
      <c r="F1072" s="48"/>
      <c r="I1072" s="49"/>
      <c r="J1072" s="49"/>
      <c r="K1072" s="49"/>
      <c r="L1072" s="48"/>
    </row>
    <row r="1073" spans="2:12" x14ac:dyDescent="0.9">
      <c r="B1073" s="29"/>
      <c r="D1073" s="48"/>
      <c r="E1073" s="48"/>
      <c r="F1073" s="48"/>
      <c r="I1073" s="49"/>
      <c r="J1073" s="49"/>
      <c r="K1073" s="49"/>
      <c r="L1073" s="48"/>
    </row>
    <row r="1074" spans="2:12" x14ac:dyDescent="0.9">
      <c r="B1074" s="29"/>
      <c r="D1074" s="48"/>
      <c r="E1074" s="48"/>
      <c r="F1074" s="48"/>
      <c r="I1074" s="49"/>
      <c r="J1074" s="49"/>
      <c r="K1074" s="49"/>
      <c r="L1074" s="48"/>
    </row>
    <row r="1075" spans="2:12" x14ac:dyDescent="0.9">
      <c r="B1075" s="29"/>
      <c r="D1075" s="48"/>
      <c r="E1075" s="48"/>
      <c r="F1075" s="48"/>
      <c r="I1075" s="49"/>
      <c r="J1075" s="49"/>
      <c r="K1075" s="49"/>
      <c r="L1075" s="48"/>
    </row>
    <row r="1076" spans="2:12" x14ac:dyDescent="0.9">
      <c r="B1076" s="29"/>
      <c r="D1076" s="48"/>
      <c r="E1076" s="48"/>
      <c r="F1076" s="48"/>
      <c r="I1076" s="49"/>
      <c r="J1076" s="49"/>
      <c r="K1076" s="49"/>
      <c r="L1076" s="48"/>
    </row>
    <row r="1077" spans="2:12" x14ac:dyDescent="0.9">
      <c r="B1077" s="29"/>
      <c r="D1077" s="48"/>
      <c r="E1077" s="48"/>
      <c r="F1077" s="48"/>
      <c r="I1077" s="49"/>
      <c r="J1077" s="49"/>
      <c r="K1077" s="49"/>
      <c r="L1077" s="48"/>
    </row>
    <row r="1078" spans="2:12" x14ac:dyDescent="0.9">
      <c r="B1078" s="29"/>
      <c r="D1078" s="48"/>
      <c r="E1078" s="48"/>
      <c r="F1078" s="48"/>
      <c r="I1078" s="49"/>
      <c r="J1078" s="49"/>
      <c r="K1078" s="49"/>
      <c r="L1078" s="48"/>
    </row>
    <row r="1079" spans="2:12" x14ac:dyDescent="0.9">
      <c r="B1079" s="29"/>
      <c r="D1079" s="48"/>
      <c r="E1079" s="48"/>
      <c r="F1079" s="48"/>
      <c r="I1079" s="49"/>
      <c r="J1079" s="49"/>
      <c r="K1079" s="49"/>
      <c r="L1079" s="48"/>
    </row>
    <row r="1080" spans="2:12" x14ac:dyDescent="0.9">
      <c r="B1080" s="29"/>
      <c r="D1080" s="48"/>
      <c r="E1080" s="48"/>
      <c r="F1080" s="48"/>
      <c r="I1080" s="49"/>
      <c r="J1080" s="49"/>
      <c r="K1080" s="49"/>
      <c r="L1080" s="48"/>
    </row>
    <row r="1081" spans="2:12" x14ac:dyDescent="0.9">
      <c r="B1081" s="29"/>
      <c r="D1081" s="48"/>
      <c r="E1081" s="48"/>
      <c r="F1081" s="48"/>
      <c r="I1081" s="49"/>
      <c r="J1081" s="49"/>
      <c r="K1081" s="49"/>
      <c r="L1081" s="48"/>
    </row>
    <row r="1082" spans="2:12" x14ac:dyDescent="0.9">
      <c r="B1082" s="29"/>
      <c r="D1082" s="48"/>
      <c r="E1082" s="48"/>
      <c r="F1082" s="48"/>
      <c r="I1082" s="49"/>
      <c r="J1082" s="49"/>
      <c r="K1082" s="49"/>
      <c r="L1082" s="48"/>
    </row>
    <row r="1083" spans="2:12" x14ac:dyDescent="0.9">
      <c r="B1083" s="29"/>
      <c r="D1083" s="48"/>
      <c r="E1083" s="48"/>
      <c r="F1083" s="48"/>
      <c r="I1083" s="49"/>
      <c r="J1083" s="49"/>
      <c r="K1083" s="49"/>
      <c r="L1083" s="48"/>
    </row>
    <row r="1084" spans="2:12" x14ac:dyDescent="0.9">
      <c r="B1084" s="29"/>
      <c r="D1084" s="48"/>
      <c r="E1084" s="48"/>
      <c r="F1084" s="48"/>
      <c r="I1084" s="49"/>
      <c r="J1084" s="49"/>
      <c r="K1084" s="49"/>
      <c r="L1084" s="48"/>
    </row>
    <row r="1085" spans="2:12" x14ac:dyDescent="0.9">
      <c r="B1085" s="29"/>
      <c r="D1085" s="48"/>
      <c r="E1085" s="48"/>
      <c r="F1085" s="48"/>
      <c r="I1085" s="49"/>
      <c r="J1085" s="49"/>
      <c r="K1085" s="49"/>
      <c r="L1085" s="48"/>
    </row>
    <row r="1086" spans="2:12" x14ac:dyDescent="0.9">
      <c r="B1086" s="29"/>
      <c r="D1086" s="48"/>
      <c r="E1086" s="48"/>
      <c r="F1086" s="48"/>
      <c r="I1086" s="49"/>
      <c r="J1086" s="49"/>
      <c r="K1086" s="49"/>
      <c r="L1086" s="48"/>
    </row>
    <row r="1087" spans="2:12" x14ac:dyDescent="0.9">
      <c r="B1087" s="29"/>
      <c r="D1087" s="48"/>
      <c r="E1087" s="48"/>
      <c r="F1087" s="48"/>
      <c r="I1087" s="49"/>
      <c r="J1087" s="49"/>
      <c r="K1087" s="49"/>
      <c r="L1087" s="48"/>
    </row>
    <row r="1088" spans="2:12" x14ac:dyDescent="0.9">
      <c r="B1088" s="29"/>
      <c r="D1088" s="48"/>
      <c r="E1088" s="48"/>
      <c r="F1088" s="48"/>
      <c r="I1088" s="49"/>
      <c r="J1088" s="49"/>
      <c r="K1088" s="49"/>
      <c r="L1088" s="48"/>
    </row>
    <row r="1089" spans="2:12" x14ac:dyDescent="0.9">
      <c r="B1089" s="29"/>
      <c r="D1089" s="48"/>
      <c r="E1089" s="48"/>
      <c r="F1089" s="48"/>
      <c r="I1089" s="49"/>
      <c r="J1089" s="49"/>
      <c r="K1089" s="49"/>
      <c r="L1089" s="48"/>
    </row>
    <row r="1090" spans="2:12" x14ac:dyDescent="0.9">
      <c r="B1090" s="29"/>
      <c r="D1090" s="48"/>
      <c r="E1090" s="48"/>
      <c r="F1090" s="48"/>
      <c r="I1090" s="49"/>
      <c r="J1090" s="49"/>
      <c r="K1090" s="49"/>
      <c r="L1090" s="48"/>
    </row>
    <row r="1091" spans="2:12" x14ac:dyDescent="0.9">
      <c r="B1091" s="29"/>
      <c r="D1091" s="48"/>
      <c r="E1091" s="48"/>
      <c r="F1091" s="48"/>
      <c r="I1091" s="49"/>
      <c r="J1091" s="49"/>
      <c r="K1091" s="49"/>
      <c r="L1091" s="48"/>
    </row>
    <row r="1092" spans="2:12" x14ac:dyDescent="0.9">
      <c r="B1092" s="29"/>
      <c r="D1092" s="48"/>
      <c r="E1092" s="48"/>
      <c r="F1092" s="48"/>
      <c r="I1092" s="49"/>
      <c r="J1092" s="49"/>
      <c r="K1092" s="49"/>
      <c r="L1092" s="48"/>
    </row>
    <row r="1093" spans="2:12" x14ac:dyDescent="0.9">
      <c r="B1093" s="29"/>
      <c r="D1093" s="48"/>
      <c r="E1093" s="48"/>
      <c r="F1093" s="48"/>
      <c r="I1093" s="49"/>
      <c r="J1093" s="49"/>
      <c r="K1093" s="49"/>
      <c r="L1093" s="48"/>
    </row>
    <row r="1094" spans="2:12" x14ac:dyDescent="0.9">
      <c r="B1094" s="29"/>
      <c r="D1094" s="48"/>
      <c r="E1094" s="48"/>
      <c r="F1094" s="48"/>
      <c r="I1094" s="49"/>
      <c r="J1094" s="49"/>
      <c r="K1094" s="49"/>
      <c r="L1094" s="48"/>
    </row>
    <row r="1095" spans="2:12" x14ac:dyDescent="0.9">
      <c r="B1095" s="29"/>
      <c r="D1095" s="48"/>
      <c r="E1095" s="48"/>
      <c r="F1095" s="48"/>
      <c r="I1095" s="49"/>
      <c r="J1095" s="49"/>
      <c r="K1095" s="49"/>
      <c r="L1095" s="48"/>
    </row>
    <row r="1096" spans="2:12" x14ac:dyDescent="0.9">
      <c r="B1096" s="29"/>
      <c r="D1096" s="48"/>
      <c r="E1096" s="48"/>
      <c r="F1096" s="48"/>
      <c r="I1096" s="49"/>
      <c r="J1096" s="49"/>
      <c r="K1096" s="49"/>
      <c r="L1096" s="48"/>
    </row>
    <row r="1097" spans="2:12" x14ac:dyDescent="0.9">
      <c r="B1097" s="29"/>
      <c r="D1097" s="48"/>
      <c r="E1097" s="48"/>
      <c r="F1097" s="48"/>
      <c r="I1097" s="49"/>
      <c r="J1097" s="49"/>
      <c r="K1097" s="49"/>
      <c r="L1097" s="48"/>
    </row>
    <row r="1098" spans="2:12" x14ac:dyDescent="0.9">
      <c r="B1098" s="29"/>
      <c r="D1098" s="48"/>
      <c r="E1098" s="48"/>
      <c r="F1098" s="48"/>
      <c r="I1098" s="49"/>
      <c r="J1098" s="49"/>
      <c r="K1098" s="49"/>
      <c r="L1098" s="48"/>
    </row>
    <row r="1099" spans="2:12" x14ac:dyDescent="0.9">
      <c r="B1099" s="29"/>
      <c r="D1099" s="48"/>
      <c r="E1099" s="48"/>
      <c r="F1099" s="48"/>
      <c r="I1099" s="49"/>
      <c r="J1099" s="49"/>
      <c r="K1099" s="49"/>
      <c r="L1099" s="48"/>
    </row>
    <row r="1100" spans="2:12" x14ac:dyDescent="0.9">
      <c r="B1100" s="29"/>
      <c r="D1100" s="48"/>
      <c r="E1100" s="48"/>
      <c r="F1100" s="48"/>
      <c r="I1100" s="49"/>
      <c r="J1100" s="49"/>
      <c r="K1100" s="49"/>
      <c r="L1100" s="48"/>
    </row>
    <row r="1101" spans="2:12" x14ac:dyDescent="0.9">
      <c r="B1101" s="29"/>
      <c r="D1101" s="48"/>
      <c r="E1101" s="48"/>
      <c r="F1101" s="48"/>
      <c r="I1101" s="49"/>
      <c r="J1101" s="49"/>
      <c r="K1101" s="49"/>
      <c r="L1101" s="48"/>
    </row>
    <row r="1102" spans="2:12" x14ac:dyDescent="0.9">
      <c r="B1102" s="29"/>
      <c r="D1102" s="48"/>
      <c r="E1102" s="48"/>
      <c r="F1102" s="48"/>
      <c r="I1102" s="49"/>
      <c r="J1102" s="49"/>
      <c r="K1102" s="49"/>
      <c r="L1102" s="48"/>
    </row>
    <row r="1103" spans="2:12" x14ac:dyDescent="0.9">
      <c r="B1103" s="29"/>
      <c r="D1103" s="48"/>
      <c r="E1103" s="48"/>
      <c r="F1103" s="48"/>
      <c r="I1103" s="49"/>
      <c r="J1103" s="49"/>
      <c r="K1103" s="49"/>
      <c r="L1103" s="48"/>
    </row>
    <row r="1104" spans="2:12" x14ac:dyDescent="0.9">
      <c r="B1104" s="29"/>
      <c r="D1104" s="48"/>
      <c r="E1104" s="48"/>
      <c r="F1104" s="48"/>
      <c r="I1104" s="49"/>
      <c r="J1104" s="49"/>
      <c r="K1104" s="49"/>
      <c r="L1104" s="48"/>
    </row>
    <row r="1105" spans="2:12" x14ac:dyDescent="0.9">
      <c r="B1105" s="29"/>
      <c r="D1105" s="48"/>
      <c r="E1105" s="48"/>
      <c r="F1105" s="48"/>
      <c r="I1105" s="49"/>
      <c r="J1105" s="49"/>
      <c r="K1105" s="49"/>
      <c r="L1105" s="48"/>
    </row>
    <row r="1106" spans="2:12" x14ac:dyDescent="0.9">
      <c r="B1106" s="29"/>
      <c r="D1106" s="48"/>
      <c r="E1106" s="48"/>
      <c r="F1106" s="48"/>
      <c r="I1106" s="49"/>
      <c r="J1106" s="49"/>
      <c r="K1106" s="49"/>
      <c r="L1106" s="48"/>
    </row>
    <row r="1107" spans="2:12" x14ac:dyDescent="0.9">
      <c r="B1107" s="29"/>
      <c r="D1107" s="48"/>
      <c r="E1107" s="48"/>
      <c r="F1107" s="48"/>
      <c r="I1107" s="49"/>
      <c r="J1107" s="49"/>
      <c r="K1107" s="49"/>
      <c r="L1107" s="48"/>
    </row>
    <row r="1108" spans="2:12" x14ac:dyDescent="0.9">
      <c r="B1108" s="29"/>
      <c r="D1108" s="48"/>
      <c r="E1108" s="48"/>
      <c r="F1108" s="48"/>
      <c r="I1108" s="49"/>
      <c r="J1108" s="49"/>
      <c r="K1108" s="49"/>
      <c r="L1108" s="48"/>
    </row>
    <row r="1109" spans="2:12" x14ac:dyDescent="0.9">
      <c r="B1109" s="29"/>
      <c r="D1109" s="48"/>
      <c r="E1109" s="48"/>
      <c r="F1109" s="48"/>
      <c r="I1109" s="49"/>
      <c r="J1109" s="49"/>
      <c r="K1109" s="49"/>
      <c r="L1109" s="48"/>
    </row>
    <row r="1110" spans="2:12" x14ac:dyDescent="0.9">
      <c r="B1110" s="29"/>
      <c r="D1110" s="48"/>
      <c r="E1110" s="48"/>
      <c r="F1110" s="48"/>
      <c r="I1110" s="49"/>
      <c r="J1110" s="49"/>
      <c r="K1110" s="49"/>
      <c r="L1110" s="48"/>
    </row>
    <row r="1111" spans="2:12" x14ac:dyDescent="0.9">
      <c r="B1111" s="29"/>
      <c r="D1111" s="48"/>
      <c r="E1111" s="48"/>
      <c r="F1111" s="48"/>
      <c r="I1111" s="49"/>
      <c r="J1111" s="49"/>
      <c r="K1111" s="49"/>
      <c r="L1111" s="48"/>
    </row>
    <row r="1112" spans="2:12" x14ac:dyDescent="0.9">
      <c r="B1112" s="29"/>
      <c r="D1112" s="48"/>
      <c r="E1112" s="48"/>
      <c r="F1112" s="48"/>
      <c r="I1112" s="49"/>
      <c r="J1112" s="49"/>
      <c r="K1112" s="49"/>
      <c r="L1112" s="48"/>
    </row>
    <row r="1113" spans="2:12" x14ac:dyDescent="0.9">
      <c r="B1113" s="29"/>
      <c r="D1113" s="48"/>
      <c r="E1113" s="48"/>
      <c r="F1113" s="48"/>
      <c r="I1113" s="49"/>
      <c r="J1113" s="49"/>
      <c r="K1113" s="49"/>
      <c r="L1113" s="48"/>
    </row>
    <row r="1114" spans="2:12" x14ac:dyDescent="0.9">
      <c r="B1114" s="29"/>
      <c r="D1114" s="48"/>
      <c r="E1114" s="48"/>
      <c r="F1114" s="48"/>
      <c r="I1114" s="49"/>
      <c r="J1114" s="49"/>
      <c r="K1114" s="49"/>
      <c r="L1114" s="48"/>
    </row>
    <row r="1115" spans="2:12" x14ac:dyDescent="0.9">
      <c r="B1115" s="29"/>
      <c r="D1115" s="48"/>
      <c r="E1115" s="48"/>
      <c r="F1115" s="48"/>
      <c r="I1115" s="49"/>
      <c r="J1115" s="49"/>
      <c r="K1115" s="49"/>
      <c r="L1115" s="48"/>
    </row>
    <row r="1116" spans="2:12" x14ac:dyDescent="0.9">
      <c r="B1116" s="29"/>
      <c r="D1116" s="48"/>
      <c r="E1116" s="48"/>
      <c r="F1116" s="48"/>
      <c r="I1116" s="49"/>
      <c r="J1116" s="49"/>
      <c r="K1116" s="49"/>
      <c r="L1116" s="48"/>
    </row>
    <row r="1117" spans="2:12" x14ac:dyDescent="0.9">
      <c r="B1117" s="29"/>
      <c r="D1117" s="48"/>
      <c r="E1117" s="48"/>
      <c r="F1117" s="48"/>
      <c r="I1117" s="49"/>
      <c r="J1117" s="49"/>
      <c r="K1117" s="49"/>
      <c r="L1117" s="48"/>
    </row>
    <row r="1118" spans="2:12" x14ac:dyDescent="0.9">
      <c r="B1118" s="29"/>
      <c r="D1118" s="48"/>
      <c r="E1118" s="48"/>
      <c r="F1118" s="48"/>
      <c r="I1118" s="49"/>
      <c r="J1118" s="49"/>
      <c r="K1118" s="49"/>
      <c r="L1118" s="48"/>
    </row>
    <row r="1119" spans="2:12" x14ac:dyDescent="0.9">
      <c r="B1119" s="29"/>
      <c r="D1119" s="48"/>
      <c r="E1119" s="48"/>
      <c r="F1119" s="48"/>
      <c r="I1119" s="49"/>
      <c r="J1119" s="49"/>
      <c r="K1119" s="49"/>
      <c r="L1119" s="48"/>
    </row>
    <row r="1120" spans="2:12" x14ac:dyDescent="0.9">
      <c r="B1120" s="29"/>
      <c r="D1120" s="48"/>
      <c r="E1120" s="48"/>
      <c r="F1120" s="48"/>
      <c r="I1120" s="49"/>
      <c r="J1120" s="49"/>
      <c r="K1120" s="49"/>
      <c r="L1120" s="48"/>
    </row>
    <row r="1121" spans="2:12" x14ac:dyDescent="0.9">
      <c r="B1121" s="29"/>
      <c r="D1121" s="48"/>
      <c r="E1121" s="48"/>
      <c r="F1121" s="48"/>
      <c r="I1121" s="49"/>
      <c r="J1121" s="49"/>
      <c r="K1121" s="49"/>
      <c r="L1121" s="48"/>
    </row>
    <row r="1122" spans="2:12" x14ac:dyDescent="0.9">
      <c r="B1122" s="29"/>
      <c r="D1122" s="48"/>
      <c r="E1122" s="48"/>
      <c r="F1122" s="48"/>
      <c r="I1122" s="49"/>
      <c r="J1122" s="49"/>
      <c r="K1122" s="49"/>
      <c r="L1122" s="48"/>
    </row>
    <row r="1123" spans="2:12" x14ac:dyDescent="0.9">
      <c r="B1123" s="29"/>
      <c r="D1123" s="48"/>
      <c r="E1123" s="48"/>
      <c r="F1123" s="48"/>
      <c r="I1123" s="49"/>
      <c r="J1123" s="49"/>
      <c r="K1123" s="49"/>
      <c r="L1123" s="48"/>
    </row>
    <row r="1124" spans="2:12" x14ac:dyDescent="0.9">
      <c r="B1124" s="29"/>
      <c r="D1124" s="48"/>
      <c r="E1124" s="48"/>
      <c r="F1124" s="48"/>
      <c r="I1124" s="49"/>
      <c r="J1124" s="49"/>
      <c r="K1124" s="49"/>
      <c r="L1124" s="48"/>
    </row>
    <row r="1125" spans="2:12" x14ac:dyDescent="0.9">
      <c r="B1125" s="29"/>
      <c r="D1125" s="48"/>
      <c r="E1125" s="48"/>
      <c r="F1125" s="48"/>
      <c r="I1125" s="49"/>
      <c r="J1125" s="49"/>
      <c r="K1125" s="49"/>
      <c r="L1125" s="48"/>
    </row>
    <row r="1126" spans="2:12" x14ac:dyDescent="0.9">
      <c r="B1126" s="29"/>
      <c r="D1126" s="48"/>
      <c r="E1126" s="48"/>
      <c r="F1126" s="48"/>
      <c r="I1126" s="49"/>
      <c r="J1126" s="49"/>
      <c r="K1126" s="49"/>
      <c r="L1126" s="48"/>
    </row>
    <row r="1127" spans="2:12" x14ac:dyDescent="0.9">
      <c r="B1127" s="29"/>
      <c r="D1127" s="48"/>
      <c r="E1127" s="48"/>
      <c r="F1127" s="48"/>
      <c r="I1127" s="49"/>
      <c r="J1127" s="49"/>
      <c r="K1127" s="49"/>
      <c r="L1127" s="48"/>
    </row>
    <row r="1128" spans="2:12" x14ac:dyDescent="0.9">
      <c r="B1128" s="29"/>
      <c r="D1128" s="48"/>
      <c r="E1128" s="48"/>
      <c r="F1128" s="48"/>
      <c r="I1128" s="49"/>
      <c r="J1128" s="49"/>
      <c r="K1128" s="49"/>
      <c r="L1128" s="48"/>
    </row>
    <row r="1129" spans="2:12" x14ac:dyDescent="0.9">
      <c r="B1129" s="29"/>
      <c r="D1129" s="48"/>
      <c r="E1129" s="48"/>
      <c r="F1129" s="48"/>
      <c r="I1129" s="49"/>
      <c r="J1129" s="49"/>
      <c r="K1129" s="49"/>
      <c r="L1129" s="48"/>
    </row>
    <row r="1130" spans="2:12" x14ac:dyDescent="0.9">
      <c r="B1130" s="29"/>
      <c r="D1130" s="48"/>
      <c r="E1130" s="48"/>
      <c r="F1130" s="48"/>
      <c r="I1130" s="49"/>
      <c r="J1130" s="49"/>
      <c r="K1130" s="49"/>
      <c r="L1130" s="48"/>
    </row>
    <row r="1131" spans="2:12" x14ac:dyDescent="0.9">
      <c r="B1131" s="29"/>
      <c r="D1131" s="48"/>
      <c r="E1131" s="48"/>
      <c r="F1131" s="48"/>
      <c r="I1131" s="49"/>
      <c r="J1131" s="49"/>
      <c r="K1131" s="49"/>
      <c r="L1131" s="48"/>
    </row>
    <row r="1132" spans="2:12" x14ac:dyDescent="0.9">
      <c r="B1132" s="29"/>
      <c r="D1132" s="48"/>
      <c r="E1132" s="48"/>
      <c r="F1132" s="48"/>
      <c r="I1132" s="49"/>
      <c r="J1132" s="49"/>
      <c r="K1132" s="49"/>
      <c r="L1132" s="48"/>
    </row>
    <row r="1133" spans="2:12" x14ac:dyDescent="0.9">
      <c r="B1133" s="29"/>
      <c r="D1133" s="48"/>
      <c r="E1133" s="48"/>
      <c r="F1133" s="48"/>
      <c r="I1133" s="49"/>
      <c r="J1133" s="49"/>
      <c r="K1133" s="49"/>
      <c r="L1133" s="48"/>
    </row>
    <row r="1134" spans="2:12" x14ac:dyDescent="0.9">
      <c r="B1134" s="29"/>
      <c r="D1134" s="48"/>
      <c r="E1134" s="48"/>
      <c r="F1134" s="48"/>
      <c r="I1134" s="49"/>
      <c r="J1134" s="49"/>
      <c r="K1134" s="49"/>
      <c r="L1134" s="48"/>
    </row>
    <row r="1135" spans="2:12" x14ac:dyDescent="0.9">
      <c r="B1135" s="29"/>
      <c r="D1135" s="48"/>
      <c r="E1135" s="48"/>
      <c r="F1135" s="48"/>
      <c r="I1135" s="49"/>
      <c r="J1135" s="49"/>
      <c r="K1135" s="49"/>
      <c r="L1135" s="48"/>
    </row>
    <row r="1136" spans="2:12" x14ac:dyDescent="0.9">
      <c r="B1136" s="29"/>
      <c r="D1136" s="48"/>
      <c r="E1136" s="48"/>
      <c r="F1136" s="48"/>
      <c r="I1136" s="49"/>
      <c r="J1136" s="49"/>
      <c r="K1136" s="49"/>
      <c r="L1136" s="48"/>
    </row>
    <row r="1137" spans="2:12" x14ac:dyDescent="0.9">
      <c r="B1137" s="29"/>
      <c r="D1137" s="48"/>
      <c r="E1137" s="48"/>
      <c r="F1137" s="48"/>
      <c r="I1137" s="49"/>
      <c r="J1137" s="49"/>
      <c r="K1137" s="49"/>
      <c r="L1137" s="48"/>
    </row>
    <row r="1138" spans="2:12" x14ac:dyDescent="0.9">
      <c r="B1138" s="29"/>
      <c r="D1138" s="48"/>
      <c r="E1138" s="48"/>
      <c r="F1138" s="48"/>
      <c r="I1138" s="49"/>
      <c r="J1138" s="49"/>
      <c r="K1138" s="49"/>
      <c r="L1138" s="48"/>
    </row>
    <row r="1139" spans="2:12" x14ac:dyDescent="0.9">
      <c r="B1139" s="29"/>
      <c r="D1139" s="48"/>
      <c r="E1139" s="48"/>
      <c r="F1139" s="48"/>
      <c r="I1139" s="49"/>
      <c r="J1139" s="49"/>
      <c r="K1139" s="49"/>
      <c r="L1139" s="48"/>
    </row>
    <row r="1140" spans="2:12" x14ac:dyDescent="0.9">
      <c r="B1140" s="29"/>
      <c r="D1140" s="48"/>
      <c r="E1140" s="48"/>
      <c r="F1140" s="48"/>
      <c r="I1140" s="49"/>
      <c r="J1140" s="49"/>
      <c r="K1140" s="49"/>
      <c r="L1140" s="48"/>
    </row>
    <row r="1141" spans="2:12" x14ac:dyDescent="0.9">
      <c r="B1141" s="29"/>
      <c r="D1141" s="48"/>
      <c r="E1141" s="48"/>
      <c r="F1141" s="48"/>
      <c r="I1141" s="49"/>
      <c r="J1141" s="49"/>
      <c r="K1141" s="49"/>
      <c r="L1141" s="48"/>
    </row>
    <row r="1142" spans="2:12" x14ac:dyDescent="0.9">
      <c r="B1142" s="29"/>
      <c r="D1142" s="48"/>
      <c r="E1142" s="48"/>
      <c r="F1142" s="48"/>
      <c r="I1142" s="49"/>
      <c r="J1142" s="49"/>
      <c r="K1142" s="49"/>
      <c r="L1142" s="48"/>
    </row>
    <row r="1143" spans="2:12" x14ac:dyDescent="0.9">
      <c r="B1143" s="29"/>
      <c r="D1143" s="48"/>
      <c r="E1143" s="48"/>
      <c r="F1143" s="48"/>
      <c r="I1143" s="49"/>
      <c r="J1143" s="49"/>
      <c r="K1143" s="49"/>
      <c r="L1143" s="48"/>
    </row>
    <row r="1144" spans="2:12" x14ac:dyDescent="0.9">
      <c r="B1144" s="29"/>
      <c r="D1144" s="48"/>
      <c r="E1144" s="48"/>
      <c r="F1144" s="48"/>
      <c r="I1144" s="49"/>
      <c r="J1144" s="49"/>
      <c r="K1144" s="49"/>
      <c r="L1144" s="48"/>
    </row>
    <row r="1145" spans="2:12" x14ac:dyDescent="0.9">
      <c r="B1145" s="29"/>
      <c r="D1145" s="48"/>
      <c r="E1145" s="48"/>
      <c r="F1145" s="48"/>
      <c r="I1145" s="49"/>
      <c r="J1145" s="49"/>
      <c r="K1145" s="49"/>
      <c r="L1145" s="48"/>
    </row>
    <row r="1146" spans="2:12" x14ac:dyDescent="0.9">
      <c r="B1146" s="29"/>
      <c r="D1146" s="48"/>
      <c r="E1146" s="48"/>
      <c r="F1146" s="48"/>
      <c r="I1146" s="49"/>
      <c r="J1146" s="49"/>
      <c r="K1146" s="49"/>
      <c r="L1146" s="48"/>
    </row>
    <row r="1147" spans="2:12" x14ac:dyDescent="0.9">
      <c r="B1147" s="29"/>
      <c r="D1147" s="48"/>
      <c r="E1147" s="48"/>
      <c r="F1147" s="48"/>
      <c r="I1147" s="49"/>
      <c r="J1147" s="49"/>
      <c r="K1147" s="49"/>
      <c r="L1147" s="48"/>
    </row>
    <row r="1148" spans="2:12" x14ac:dyDescent="0.9">
      <c r="B1148" s="29"/>
      <c r="D1148" s="48"/>
      <c r="E1148" s="48"/>
      <c r="F1148" s="48"/>
      <c r="I1148" s="49"/>
      <c r="J1148" s="49"/>
      <c r="K1148" s="49"/>
      <c r="L1148" s="48"/>
    </row>
    <row r="1149" spans="2:12" x14ac:dyDescent="0.9">
      <c r="B1149" s="29"/>
      <c r="D1149" s="48"/>
      <c r="E1149" s="48"/>
      <c r="F1149" s="48"/>
      <c r="I1149" s="49"/>
      <c r="J1149" s="49"/>
      <c r="K1149" s="49"/>
      <c r="L1149" s="48"/>
    </row>
    <row r="1150" spans="2:12" x14ac:dyDescent="0.9">
      <c r="B1150" s="29"/>
      <c r="D1150" s="48"/>
      <c r="E1150" s="48"/>
      <c r="F1150" s="48"/>
      <c r="I1150" s="49"/>
      <c r="J1150" s="49"/>
      <c r="K1150" s="49"/>
      <c r="L1150" s="48"/>
    </row>
    <row r="1151" spans="2:12" x14ac:dyDescent="0.9">
      <c r="B1151" s="29"/>
      <c r="D1151" s="48"/>
      <c r="E1151" s="48"/>
      <c r="F1151" s="48"/>
      <c r="I1151" s="49"/>
      <c r="J1151" s="49"/>
      <c r="K1151" s="49"/>
      <c r="L1151" s="48"/>
    </row>
    <row r="1152" spans="2:12" x14ac:dyDescent="0.9">
      <c r="B1152" s="29"/>
      <c r="D1152" s="48"/>
      <c r="E1152" s="48"/>
      <c r="F1152" s="48"/>
      <c r="I1152" s="49"/>
      <c r="J1152" s="49"/>
      <c r="K1152" s="49"/>
      <c r="L1152" s="48"/>
    </row>
    <row r="1153" spans="2:12" x14ac:dyDescent="0.9">
      <c r="B1153" s="29"/>
      <c r="D1153" s="48"/>
      <c r="E1153" s="48"/>
      <c r="F1153" s="48"/>
      <c r="I1153" s="49"/>
      <c r="J1153" s="49"/>
      <c r="K1153" s="49"/>
      <c r="L1153" s="48"/>
    </row>
    <row r="1154" spans="2:12" x14ac:dyDescent="0.9">
      <c r="B1154" s="29"/>
      <c r="D1154" s="48"/>
      <c r="E1154" s="48"/>
      <c r="F1154" s="48"/>
      <c r="I1154" s="49"/>
      <c r="J1154" s="49"/>
      <c r="K1154" s="49"/>
      <c r="L1154" s="48"/>
    </row>
    <row r="1155" spans="2:12" x14ac:dyDescent="0.9">
      <c r="B1155" s="29"/>
      <c r="D1155" s="48"/>
      <c r="E1155" s="48"/>
      <c r="F1155" s="48"/>
      <c r="I1155" s="49"/>
      <c r="J1155" s="49"/>
      <c r="K1155" s="49"/>
      <c r="L1155" s="48"/>
    </row>
    <row r="1156" spans="2:12" x14ac:dyDescent="0.9">
      <c r="B1156" s="29"/>
      <c r="D1156" s="48"/>
      <c r="E1156" s="48"/>
      <c r="F1156" s="48"/>
      <c r="I1156" s="49"/>
      <c r="J1156" s="49"/>
      <c r="K1156" s="49"/>
      <c r="L1156" s="48"/>
    </row>
    <row r="1157" spans="2:12" x14ac:dyDescent="0.9">
      <c r="B1157" s="29"/>
      <c r="D1157" s="48"/>
      <c r="E1157" s="48"/>
      <c r="F1157" s="48"/>
      <c r="I1157" s="49"/>
      <c r="J1157" s="49"/>
      <c r="K1157" s="49"/>
      <c r="L1157" s="48"/>
    </row>
    <row r="1158" spans="2:12" x14ac:dyDescent="0.9">
      <c r="B1158" s="29"/>
      <c r="D1158" s="48"/>
      <c r="E1158" s="48"/>
      <c r="F1158" s="48"/>
      <c r="I1158" s="49"/>
      <c r="J1158" s="49"/>
      <c r="K1158" s="49"/>
      <c r="L1158" s="48"/>
    </row>
    <row r="1159" spans="2:12" x14ac:dyDescent="0.9">
      <c r="B1159" s="29"/>
      <c r="D1159" s="48"/>
      <c r="E1159" s="48"/>
      <c r="F1159" s="48"/>
      <c r="I1159" s="49"/>
      <c r="J1159" s="49"/>
      <c r="K1159" s="49"/>
      <c r="L1159" s="48"/>
    </row>
    <row r="1160" spans="2:12" x14ac:dyDescent="0.9">
      <c r="B1160" s="29"/>
      <c r="D1160" s="48"/>
      <c r="E1160" s="48"/>
      <c r="F1160" s="48"/>
      <c r="I1160" s="49"/>
      <c r="J1160" s="49"/>
      <c r="K1160" s="49"/>
      <c r="L1160" s="48"/>
    </row>
    <row r="1161" spans="2:12" x14ac:dyDescent="0.9">
      <c r="B1161" s="29"/>
      <c r="D1161" s="48"/>
      <c r="E1161" s="48"/>
      <c r="F1161" s="48"/>
      <c r="I1161" s="49"/>
      <c r="J1161" s="49"/>
      <c r="K1161" s="49"/>
      <c r="L1161" s="48"/>
    </row>
    <row r="1162" spans="2:12" x14ac:dyDescent="0.9">
      <c r="B1162" s="29"/>
      <c r="D1162" s="48"/>
      <c r="E1162" s="48"/>
      <c r="F1162" s="48"/>
      <c r="I1162" s="49"/>
      <c r="J1162" s="49"/>
      <c r="K1162" s="49"/>
      <c r="L1162" s="48"/>
    </row>
    <row r="1163" spans="2:12" x14ac:dyDescent="0.9">
      <c r="B1163" s="29"/>
      <c r="D1163" s="48"/>
      <c r="E1163" s="48"/>
      <c r="F1163" s="48"/>
      <c r="I1163" s="49"/>
      <c r="J1163" s="49"/>
      <c r="K1163" s="49"/>
      <c r="L1163" s="48"/>
    </row>
    <row r="1164" spans="2:12" x14ac:dyDescent="0.9">
      <c r="B1164" s="29"/>
      <c r="D1164" s="48"/>
      <c r="E1164" s="48"/>
      <c r="F1164" s="48"/>
      <c r="I1164" s="49"/>
      <c r="J1164" s="49"/>
      <c r="K1164" s="49"/>
      <c r="L1164" s="48"/>
    </row>
    <row r="1165" spans="2:12" x14ac:dyDescent="0.9">
      <c r="B1165" s="29"/>
      <c r="D1165" s="48"/>
      <c r="E1165" s="48"/>
      <c r="F1165" s="48"/>
      <c r="I1165" s="49"/>
      <c r="J1165" s="49"/>
      <c r="K1165" s="49"/>
      <c r="L1165" s="48"/>
    </row>
    <row r="1166" spans="2:12" x14ac:dyDescent="0.9">
      <c r="B1166" s="29"/>
      <c r="D1166" s="48"/>
      <c r="E1166" s="48"/>
      <c r="F1166" s="48"/>
      <c r="I1166" s="49"/>
      <c r="J1166" s="49"/>
      <c r="K1166" s="49"/>
      <c r="L1166" s="48"/>
    </row>
    <row r="1167" spans="2:12" x14ac:dyDescent="0.9">
      <c r="B1167" s="29"/>
      <c r="D1167" s="48"/>
      <c r="E1167" s="48"/>
      <c r="F1167" s="48"/>
      <c r="I1167" s="49"/>
      <c r="J1167" s="49"/>
      <c r="K1167" s="49"/>
      <c r="L1167" s="48"/>
    </row>
    <row r="1168" spans="2:12" x14ac:dyDescent="0.9">
      <c r="B1168" s="29"/>
      <c r="D1168" s="48"/>
      <c r="E1168" s="48"/>
      <c r="F1168" s="48"/>
      <c r="I1168" s="49"/>
      <c r="J1168" s="49"/>
      <c r="K1168" s="49"/>
      <c r="L1168" s="48"/>
    </row>
    <row r="1169" spans="2:12" x14ac:dyDescent="0.9">
      <c r="B1169" s="29"/>
      <c r="D1169" s="48"/>
      <c r="E1169" s="48"/>
      <c r="F1169" s="48"/>
      <c r="I1169" s="49"/>
      <c r="J1169" s="49"/>
      <c r="K1169" s="49"/>
      <c r="L1169" s="48"/>
    </row>
    <row r="1170" spans="2:12" x14ac:dyDescent="0.9">
      <c r="B1170" s="29"/>
      <c r="D1170" s="48"/>
      <c r="E1170" s="48"/>
      <c r="F1170" s="48"/>
      <c r="I1170" s="49"/>
      <c r="J1170" s="49"/>
      <c r="K1170" s="49"/>
      <c r="L1170" s="48"/>
    </row>
    <row r="1171" spans="2:12" x14ac:dyDescent="0.9">
      <c r="B1171" s="29"/>
      <c r="D1171" s="48"/>
      <c r="E1171" s="48"/>
      <c r="F1171" s="48"/>
      <c r="I1171" s="49"/>
      <c r="J1171" s="49"/>
      <c r="K1171" s="49"/>
      <c r="L1171" s="48"/>
    </row>
    <row r="1172" spans="2:12" x14ac:dyDescent="0.9">
      <c r="B1172" s="29"/>
      <c r="D1172" s="48"/>
      <c r="E1172" s="48"/>
      <c r="F1172" s="48"/>
      <c r="I1172" s="49"/>
      <c r="J1172" s="49"/>
      <c r="K1172" s="49"/>
      <c r="L1172" s="48"/>
    </row>
    <row r="1173" spans="2:12" x14ac:dyDescent="0.9">
      <c r="B1173" s="29"/>
      <c r="D1173" s="48"/>
      <c r="E1173" s="48"/>
      <c r="F1173" s="48"/>
      <c r="I1173" s="49"/>
      <c r="J1173" s="49"/>
      <c r="K1173" s="49"/>
      <c r="L1173" s="48"/>
    </row>
    <row r="1174" spans="2:12" x14ac:dyDescent="0.9">
      <c r="B1174" s="29"/>
      <c r="D1174" s="48"/>
      <c r="E1174" s="48"/>
      <c r="F1174" s="48"/>
      <c r="I1174" s="49"/>
      <c r="J1174" s="49"/>
      <c r="K1174" s="49"/>
      <c r="L1174" s="48"/>
    </row>
    <row r="1175" spans="2:12" x14ac:dyDescent="0.9">
      <c r="B1175" s="29"/>
      <c r="D1175" s="48"/>
      <c r="E1175" s="48"/>
      <c r="F1175" s="48"/>
      <c r="I1175" s="49"/>
      <c r="J1175" s="49"/>
      <c r="K1175" s="49"/>
      <c r="L1175" s="48"/>
    </row>
    <row r="1176" spans="2:12" x14ac:dyDescent="0.9">
      <c r="B1176" s="29"/>
      <c r="D1176" s="48"/>
      <c r="E1176" s="48"/>
      <c r="F1176" s="48"/>
      <c r="I1176" s="49"/>
      <c r="J1176" s="49"/>
      <c r="K1176" s="49"/>
      <c r="L1176" s="48"/>
    </row>
    <row r="1177" spans="2:12" x14ac:dyDescent="0.9">
      <c r="B1177" s="29"/>
      <c r="D1177" s="48"/>
      <c r="E1177" s="48"/>
      <c r="F1177" s="48"/>
      <c r="I1177" s="49"/>
      <c r="J1177" s="49"/>
      <c r="K1177" s="49"/>
      <c r="L1177" s="48"/>
    </row>
    <row r="1178" spans="2:12" x14ac:dyDescent="0.9">
      <c r="B1178" s="29"/>
      <c r="D1178" s="48"/>
      <c r="E1178" s="48"/>
      <c r="F1178" s="48"/>
      <c r="I1178" s="49"/>
      <c r="J1178" s="49"/>
      <c r="K1178" s="49"/>
      <c r="L1178" s="48"/>
    </row>
    <row r="1179" spans="2:12" x14ac:dyDescent="0.9">
      <c r="B1179" s="29"/>
      <c r="D1179" s="48"/>
      <c r="E1179" s="48"/>
      <c r="F1179" s="48"/>
      <c r="I1179" s="49"/>
      <c r="J1179" s="49"/>
      <c r="K1179" s="49"/>
      <c r="L1179" s="48"/>
    </row>
    <row r="1180" spans="2:12" x14ac:dyDescent="0.9">
      <c r="B1180" s="29"/>
      <c r="D1180" s="48"/>
      <c r="E1180" s="48"/>
      <c r="F1180" s="48"/>
      <c r="I1180" s="49"/>
      <c r="J1180" s="49"/>
      <c r="K1180" s="49"/>
      <c r="L1180" s="48"/>
    </row>
    <row r="1181" spans="2:12" x14ac:dyDescent="0.9">
      <c r="B1181" s="29"/>
      <c r="D1181" s="48"/>
      <c r="E1181" s="48"/>
      <c r="F1181" s="48"/>
      <c r="I1181" s="49"/>
      <c r="J1181" s="49"/>
      <c r="K1181" s="49"/>
      <c r="L1181" s="48"/>
    </row>
    <row r="1182" spans="2:12" x14ac:dyDescent="0.9">
      <c r="B1182" s="29"/>
      <c r="D1182" s="48"/>
      <c r="E1182" s="48"/>
      <c r="F1182" s="48"/>
      <c r="I1182" s="49"/>
      <c r="J1182" s="49"/>
      <c r="K1182" s="49"/>
      <c r="L1182" s="48"/>
    </row>
    <row r="1183" spans="2:12" x14ac:dyDescent="0.9">
      <c r="B1183" s="29"/>
      <c r="D1183" s="48"/>
      <c r="E1183" s="48"/>
      <c r="F1183" s="48"/>
      <c r="I1183" s="49"/>
      <c r="J1183" s="49"/>
      <c r="K1183" s="49"/>
      <c r="L1183" s="48"/>
    </row>
    <row r="1184" spans="2:12" x14ac:dyDescent="0.9">
      <c r="B1184" s="29"/>
      <c r="D1184" s="48"/>
      <c r="E1184" s="48"/>
      <c r="F1184" s="48"/>
      <c r="I1184" s="49"/>
      <c r="J1184" s="49"/>
      <c r="K1184" s="49"/>
      <c r="L1184" s="48"/>
    </row>
    <row r="1185" spans="2:12" x14ac:dyDescent="0.9">
      <c r="B1185" s="29"/>
      <c r="D1185" s="48"/>
      <c r="E1185" s="48"/>
      <c r="F1185" s="48"/>
      <c r="I1185" s="49"/>
      <c r="J1185" s="49"/>
      <c r="K1185" s="49"/>
      <c r="L1185" s="48"/>
    </row>
    <row r="1186" spans="2:12" x14ac:dyDescent="0.9">
      <c r="B1186" s="29"/>
      <c r="D1186" s="48"/>
      <c r="E1186" s="48"/>
      <c r="F1186" s="48"/>
      <c r="I1186" s="49"/>
      <c r="J1186" s="49"/>
      <c r="K1186" s="49"/>
      <c r="L1186" s="48"/>
    </row>
    <row r="1187" spans="2:12" x14ac:dyDescent="0.9">
      <c r="B1187" s="29"/>
      <c r="D1187" s="48"/>
      <c r="E1187" s="48"/>
      <c r="F1187" s="48"/>
      <c r="I1187" s="49"/>
      <c r="J1187" s="49"/>
      <c r="K1187" s="49"/>
      <c r="L1187" s="48"/>
    </row>
    <row r="1188" spans="2:12" x14ac:dyDescent="0.9">
      <c r="B1188" s="29"/>
      <c r="D1188" s="48"/>
      <c r="E1188" s="48"/>
      <c r="F1188" s="48"/>
      <c r="I1188" s="49"/>
      <c r="J1188" s="49"/>
      <c r="K1188" s="49"/>
      <c r="L1188" s="48"/>
    </row>
    <row r="1189" spans="2:12" x14ac:dyDescent="0.9">
      <c r="B1189" s="29"/>
      <c r="D1189" s="48"/>
      <c r="E1189" s="48"/>
      <c r="F1189" s="48"/>
      <c r="I1189" s="49"/>
      <c r="J1189" s="49"/>
      <c r="K1189" s="49"/>
      <c r="L1189" s="48"/>
    </row>
    <row r="1190" spans="2:12" x14ac:dyDescent="0.9">
      <c r="B1190" s="29"/>
      <c r="D1190" s="48"/>
      <c r="E1190" s="48"/>
      <c r="F1190" s="48"/>
      <c r="I1190" s="49"/>
      <c r="J1190" s="49"/>
      <c r="K1190" s="49"/>
      <c r="L1190" s="48"/>
    </row>
    <row r="1191" spans="2:12" x14ac:dyDescent="0.9">
      <c r="B1191" s="29"/>
      <c r="D1191" s="48"/>
      <c r="E1191" s="48"/>
      <c r="F1191" s="48"/>
      <c r="I1191" s="49"/>
      <c r="J1191" s="49"/>
      <c r="K1191" s="49"/>
      <c r="L1191" s="48"/>
    </row>
    <row r="1192" spans="2:12" x14ac:dyDescent="0.9">
      <c r="B1192" s="29"/>
      <c r="D1192" s="48"/>
      <c r="E1192" s="48"/>
      <c r="F1192" s="48"/>
      <c r="I1192" s="49"/>
      <c r="J1192" s="49"/>
      <c r="K1192" s="49"/>
      <c r="L1192" s="48"/>
    </row>
    <row r="1193" spans="2:12" x14ac:dyDescent="0.9">
      <c r="B1193" s="29"/>
      <c r="D1193" s="48"/>
      <c r="E1193" s="48"/>
      <c r="F1193" s="48"/>
      <c r="I1193" s="49"/>
      <c r="J1193" s="49"/>
      <c r="K1193" s="49"/>
      <c r="L1193" s="48"/>
    </row>
    <row r="1194" spans="2:12" x14ac:dyDescent="0.9">
      <c r="B1194" s="29"/>
      <c r="D1194" s="48"/>
      <c r="E1194" s="48"/>
      <c r="F1194" s="48"/>
      <c r="I1194" s="49"/>
      <c r="J1194" s="49"/>
      <c r="K1194" s="49"/>
      <c r="L1194" s="48"/>
    </row>
    <row r="1195" spans="2:12" x14ac:dyDescent="0.9">
      <c r="B1195" s="29"/>
      <c r="D1195" s="48"/>
      <c r="E1195" s="48"/>
      <c r="F1195" s="48"/>
      <c r="I1195" s="49"/>
      <c r="J1195" s="49"/>
      <c r="K1195" s="49"/>
      <c r="L1195" s="48"/>
    </row>
    <row r="1196" spans="2:12" x14ac:dyDescent="0.9">
      <c r="B1196" s="29"/>
      <c r="D1196" s="48"/>
      <c r="E1196" s="48"/>
      <c r="F1196" s="48"/>
      <c r="I1196" s="49"/>
      <c r="J1196" s="49"/>
      <c r="K1196" s="49"/>
      <c r="L1196" s="48"/>
    </row>
    <row r="1197" spans="2:12" x14ac:dyDescent="0.9">
      <c r="B1197" s="29"/>
      <c r="D1197" s="48"/>
      <c r="E1197" s="48"/>
      <c r="F1197" s="48"/>
      <c r="I1197" s="49"/>
      <c r="J1197" s="49"/>
      <c r="K1197" s="49"/>
      <c r="L1197" s="48"/>
    </row>
    <row r="1198" spans="2:12" x14ac:dyDescent="0.9">
      <c r="B1198" s="29"/>
      <c r="D1198" s="48"/>
      <c r="E1198" s="48"/>
      <c r="F1198" s="48"/>
      <c r="I1198" s="49"/>
      <c r="J1198" s="49"/>
      <c r="K1198" s="49"/>
      <c r="L1198" s="48"/>
    </row>
    <row r="1199" spans="2:12" x14ac:dyDescent="0.9">
      <c r="B1199" s="29"/>
      <c r="D1199" s="48"/>
      <c r="E1199" s="48"/>
      <c r="F1199" s="48"/>
      <c r="I1199" s="49"/>
      <c r="J1199" s="49"/>
      <c r="K1199" s="49"/>
      <c r="L1199" s="48"/>
    </row>
    <row r="1200" spans="2:12" x14ac:dyDescent="0.9">
      <c r="B1200" s="29"/>
      <c r="D1200" s="48"/>
      <c r="E1200" s="48"/>
      <c r="F1200" s="48"/>
      <c r="I1200" s="49"/>
      <c r="J1200" s="49"/>
      <c r="K1200" s="49"/>
      <c r="L1200" s="48"/>
    </row>
    <row r="1201" spans="2:12" x14ac:dyDescent="0.9">
      <c r="B1201" s="29"/>
      <c r="D1201" s="48"/>
      <c r="E1201" s="48"/>
      <c r="F1201" s="48"/>
      <c r="I1201" s="49"/>
      <c r="J1201" s="49"/>
      <c r="K1201" s="49"/>
      <c r="L1201" s="48"/>
    </row>
    <row r="1202" spans="2:12" x14ac:dyDescent="0.9">
      <c r="B1202" s="29"/>
      <c r="D1202" s="48"/>
      <c r="E1202" s="48"/>
      <c r="F1202" s="48"/>
      <c r="I1202" s="49"/>
      <c r="J1202" s="49"/>
      <c r="K1202" s="49"/>
      <c r="L1202" s="48"/>
    </row>
    <row r="1203" spans="2:12" x14ac:dyDescent="0.9">
      <c r="B1203" s="29"/>
      <c r="D1203" s="48"/>
      <c r="E1203" s="48"/>
      <c r="F1203" s="48"/>
      <c r="I1203" s="49"/>
      <c r="J1203" s="49"/>
      <c r="K1203" s="49"/>
      <c r="L1203" s="48"/>
    </row>
    <row r="1204" spans="2:12" x14ac:dyDescent="0.9">
      <c r="B1204" s="29"/>
      <c r="D1204" s="48"/>
      <c r="E1204" s="48"/>
      <c r="F1204" s="48"/>
      <c r="I1204" s="49"/>
      <c r="J1204" s="49"/>
      <c r="K1204" s="49"/>
      <c r="L1204" s="48"/>
    </row>
    <row r="1205" spans="2:12" x14ac:dyDescent="0.9">
      <c r="B1205" s="29"/>
      <c r="D1205" s="48"/>
      <c r="E1205" s="48"/>
      <c r="F1205" s="48"/>
      <c r="I1205" s="49"/>
      <c r="J1205" s="49"/>
      <c r="K1205" s="49"/>
      <c r="L1205" s="48"/>
    </row>
    <row r="1206" spans="2:12" x14ac:dyDescent="0.9">
      <c r="B1206" s="29"/>
      <c r="D1206" s="48"/>
      <c r="E1206" s="48"/>
      <c r="F1206" s="48"/>
      <c r="I1206" s="49"/>
      <c r="J1206" s="49"/>
      <c r="K1206" s="49"/>
      <c r="L1206" s="48"/>
    </row>
    <row r="1207" spans="2:12" x14ac:dyDescent="0.9">
      <c r="B1207" s="29"/>
      <c r="D1207" s="48"/>
      <c r="E1207" s="48"/>
      <c r="F1207" s="48"/>
      <c r="I1207" s="49"/>
      <c r="J1207" s="49"/>
      <c r="K1207" s="49"/>
      <c r="L1207" s="48"/>
    </row>
    <row r="1208" spans="2:12" x14ac:dyDescent="0.9">
      <c r="B1208" s="29"/>
      <c r="D1208" s="48"/>
      <c r="E1208" s="48"/>
      <c r="F1208" s="48"/>
      <c r="I1208" s="49"/>
      <c r="J1208" s="49"/>
      <c r="K1208" s="49"/>
      <c r="L1208" s="48"/>
    </row>
    <row r="1209" spans="2:12" x14ac:dyDescent="0.9">
      <c r="B1209" s="29"/>
      <c r="D1209" s="48"/>
      <c r="E1209" s="48"/>
      <c r="F1209" s="48"/>
      <c r="I1209" s="49"/>
      <c r="J1209" s="49"/>
      <c r="K1209" s="49"/>
      <c r="L1209" s="48"/>
    </row>
    <row r="1210" spans="2:12" x14ac:dyDescent="0.9">
      <c r="B1210" s="29"/>
      <c r="D1210" s="48"/>
      <c r="E1210" s="48"/>
      <c r="F1210" s="48"/>
      <c r="I1210" s="49"/>
      <c r="J1210" s="49"/>
      <c r="K1210" s="49"/>
      <c r="L1210" s="48"/>
    </row>
    <row r="1211" spans="2:12" x14ac:dyDescent="0.9">
      <c r="B1211" s="29"/>
      <c r="D1211" s="48"/>
      <c r="E1211" s="48"/>
      <c r="F1211" s="48"/>
      <c r="I1211" s="49"/>
      <c r="J1211" s="49"/>
      <c r="K1211" s="49"/>
      <c r="L1211" s="48"/>
    </row>
    <row r="1212" spans="2:12" x14ac:dyDescent="0.9">
      <c r="B1212" s="29"/>
      <c r="D1212" s="48"/>
      <c r="E1212" s="48"/>
      <c r="F1212" s="48"/>
      <c r="I1212" s="49"/>
      <c r="J1212" s="49"/>
      <c r="K1212" s="49"/>
      <c r="L1212" s="48"/>
    </row>
    <row r="1213" spans="2:12" x14ac:dyDescent="0.9">
      <c r="B1213" s="29"/>
      <c r="D1213" s="48"/>
      <c r="E1213" s="48"/>
      <c r="F1213" s="48"/>
      <c r="I1213" s="49"/>
      <c r="J1213" s="49"/>
      <c r="K1213" s="49"/>
      <c r="L1213" s="48"/>
    </row>
    <row r="1214" spans="2:12" x14ac:dyDescent="0.9">
      <c r="B1214" s="29"/>
      <c r="D1214" s="48"/>
      <c r="E1214" s="48"/>
      <c r="F1214" s="48"/>
      <c r="I1214" s="49"/>
      <c r="J1214" s="49"/>
      <c r="K1214" s="49"/>
      <c r="L1214" s="48"/>
    </row>
    <row r="1215" spans="2:12" x14ac:dyDescent="0.9">
      <c r="B1215" s="29"/>
      <c r="D1215" s="48"/>
      <c r="E1215" s="48"/>
      <c r="F1215" s="48"/>
      <c r="I1215" s="49"/>
      <c r="J1215" s="49"/>
      <c r="K1215" s="49"/>
      <c r="L1215" s="48"/>
    </row>
    <row r="1216" spans="2:12" x14ac:dyDescent="0.9">
      <c r="B1216" s="29"/>
      <c r="D1216" s="48"/>
      <c r="E1216" s="48"/>
      <c r="F1216" s="48"/>
      <c r="I1216" s="49"/>
      <c r="J1216" s="49"/>
      <c r="K1216" s="49"/>
      <c r="L1216" s="48"/>
    </row>
    <row r="1217" spans="2:12" x14ac:dyDescent="0.9">
      <c r="B1217" s="29"/>
      <c r="D1217" s="48"/>
      <c r="E1217" s="48"/>
      <c r="F1217" s="48"/>
      <c r="I1217" s="49"/>
      <c r="J1217" s="49"/>
      <c r="K1217" s="49"/>
      <c r="L1217" s="48"/>
    </row>
    <row r="1218" spans="2:12" x14ac:dyDescent="0.9">
      <c r="B1218" s="29"/>
      <c r="D1218" s="48"/>
      <c r="E1218" s="48"/>
      <c r="F1218" s="48"/>
      <c r="I1218" s="49"/>
      <c r="J1218" s="49"/>
      <c r="K1218" s="49"/>
      <c r="L1218" s="48"/>
    </row>
    <row r="1219" spans="2:12" x14ac:dyDescent="0.9">
      <c r="B1219" s="29"/>
      <c r="D1219" s="48"/>
      <c r="E1219" s="48"/>
      <c r="F1219" s="48"/>
      <c r="I1219" s="49"/>
      <c r="J1219" s="49"/>
      <c r="K1219" s="49"/>
      <c r="L1219" s="48"/>
    </row>
    <row r="1220" spans="2:12" x14ac:dyDescent="0.9">
      <c r="B1220" s="29"/>
      <c r="D1220" s="48"/>
      <c r="E1220" s="48"/>
      <c r="F1220" s="48"/>
      <c r="I1220" s="49"/>
      <c r="J1220" s="49"/>
      <c r="K1220" s="49"/>
      <c r="L1220" s="48"/>
    </row>
    <row r="1221" spans="2:12" x14ac:dyDescent="0.9">
      <c r="B1221" s="29"/>
      <c r="D1221" s="48"/>
      <c r="E1221" s="48"/>
      <c r="F1221" s="48"/>
      <c r="I1221" s="49"/>
      <c r="J1221" s="49"/>
      <c r="K1221" s="49"/>
      <c r="L1221" s="48"/>
    </row>
    <row r="1222" spans="2:12" x14ac:dyDescent="0.9">
      <c r="B1222" s="29"/>
      <c r="D1222" s="48"/>
      <c r="E1222" s="48"/>
      <c r="F1222" s="48"/>
      <c r="I1222" s="49"/>
      <c r="J1222" s="49"/>
      <c r="K1222" s="49"/>
      <c r="L1222" s="48"/>
    </row>
    <row r="1223" spans="2:12" x14ac:dyDescent="0.9">
      <c r="B1223" s="29"/>
      <c r="D1223" s="48"/>
      <c r="E1223" s="48"/>
      <c r="F1223" s="48"/>
      <c r="I1223" s="49"/>
      <c r="J1223" s="49"/>
      <c r="K1223" s="49"/>
      <c r="L1223" s="48"/>
    </row>
    <row r="1224" spans="2:12" x14ac:dyDescent="0.9">
      <c r="B1224" s="29"/>
      <c r="D1224" s="48"/>
      <c r="E1224" s="48"/>
      <c r="F1224" s="48"/>
      <c r="I1224" s="49"/>
      <c r="J1224" s="49"/>
      <c r="K1224" s="49"/>
      <c r="L1224" s="48"/>
    </row>
    <row r="1225" spans="2:12" x14ac:dyDescent="0.9">
      <c r="B1225" s="29"/>
      <c r="D1225" s="48"/>
      <c r="E1225" s="48"/>
      <c r="F1225" s="48"/>
      <c r="I1225" s="49"/>
      <c r="J1225" s="49"/>
      <c r="K1225" s="49"/>
      <c r="L1225" s="48"/>
    </row>
    <row r="1226" spans="2:12" x14ac:dyDescent="0.9">
      <c r="B1226" s="29"/>
      <c r="D1226" s="48"/>
      <c r="E1226" s="48"/>
      <c r="F1226" s="48"/>
      <c r="I1226" s="49"/>
      <c r="J1226" s="49"/>
      <c r="K1226" s="49"/>
      <c r="L1226" s="48"/>
    </row>
    <row r="1227" spans="2:12" x14ac:dyDescent="0.9">
      <c r="B1227" s="29"/>
      <c r="D1227" s="48"/>
      <c r="E1227" s="48"/>
      <c r="F1227" s="48"/>
      <c r="I1227" s="49"/>
      <c r="J1227" s="49"/>
      <c r="K1227" s="49"/>
      <c r="L1227" s="48"/>
    </row>
    <row r="1228" spans="2:12" x14ac:dyDescent="0.9">
      <c r="B1228" s="29"/>
      <c r="D1228" s="48"/>
      <c r="E1228" s="48"/>
      <c r="F1228" s="48"/>
      <c r="I1228" s="49"/>
      <c r="J1228" s="49"/>
      <c r="K1228" s="49"/>
      <c r="L1228" s="48"/>
    </row>
    <row r="1229" spans="2:12" x14ac:dyDescent="0.9">
      <c r="B1229" s="29"/>
      <c r="D1229" s="48"/>
      <c r="E1229" s="48"/>
      <c r="F1229" s="48"/>
      <c r="I1229" s="49"/>
      <c r="J1229" s="49"/>
      <c r="K1229" s="49"/>
      <c r="L1229" s="48"/>
    </row>
    <row r="1230" spans="2:12" x14ac:dyDescent="0.9">
      <c r="B1230" s="29"/>
      <c r="D1230" s="48"/>
      <c r="E1230" s="48"/>
      <c r="F1230" s="48"/>
      <c r="I1230" s="49"/>
      <c r="J1230" s="49"/>
      <c r="K1230" s="49"/>
      <c r="L1230" s="48"/>
    </row>
    <row r="1231" spans="2:12" x14ac:dyDescent="0.9">
      <c r="B1231" s="29"/>
      <c r="D1231" s="48"/>
      <c r="E1231" s="48"/>
      <c r="F1231" s="48"/>
      <c r="I1231" s="49"/>
      <c r="J1231" s="49"/>
      <c r="K1231" s="49"/>
      <c r="L1231" s="48"/>
    </row>
    <row r="1232" spans="2:12" x14ac:dyDescent="0.9">
      <c r="B1232" s="29"/>
      <c r="D1232" s="48"/>
      <c r="E1232" s="48"/>
      <c r="F1232" s="48"/>
      <c r="I1232" s="49"/>
      <c r="J1232" s="49"/>
      <c r="K1232" s="49"/>
      <c r="L1232" s="48"/>
    </row>
    <row r="1233" spans="2:12" x14ac:dyDescent="0.9">
      <c r="B1233" s="29"/>
      <c r="D1233" s="48"/>
      <c r="E1233" s="48"/>
      <c r="F1233" s="48"/>
      <c r="I1233" s="49"/>
      <c r="J1233" s="49"/>
      <c r="K1233" s="49"/>
      <c r="L1233" s="48"/>
    </row>
    <row r="1234" spans="2:12" x14ac:dyDescent="0.9">
      <c r="B1234" s="29"/>
      <c r="D1234" s="48"/>
      <c r="E1234" s="48"/>
      <c r="F1234" s="48"/>
      <c r="I1234" s="49"/>
      <c r="J1234" s="49"/>
      <c r="K1234" s="49"/>
      <c r="L1234" s="48"/>
    </row>
    <row r="1235" spans="2:12" x14ac:dyDescent="0.9">
      <c r="B1235" s="29"/>
      <c r="D1235" s="48"/>
      <c r="E1235" s="48"/>
      <c r="F1235" s="48"/>
      <c r="I1235" s="49"/>
      <c r="J1235" s="49"/>
      <c r="K1235" s="49"/>
      <c r="L1235" s="48"/>
    </row>
    <row r="1236" spans="2:12" x14ac:dyDescent="0.9">
      <c r="B1236" s="29"/>
      <c r="D1236" s="48"/>
      <c r="E1236" s="48"/>
      <c r="F1236" s="48"/>
      <c r="I1236" s="49"/>
      <c r="J1236" s="49"/>
      <c r="K1236" s="49"/>
      <c r="L1236" s="48"/>
    </row>
    <row r="1237" spans="2:12" x14ac:dyDescent="0.9">
      <c r="B1237" s="29"/>
      <c r="D1237" s="48"/>
      <c r="E1237" s="48"/>
      <c r="F1237" s="48"/>
      <c r="I1237" s="49"/>
      <c r="J1237" s="49"/>
      <c r="K1237" s="49"/>
      <c r="L1237" s="48"/>
    </row>
    <row r="1238" spans="2:12" x14ac:dyDescent="0.9">
      <c r="B1238" s="29"/>
      <c r="D1238" s="48"/>
      <c r="E1238" s="48"/>
      <c r="F1238" s="48"/>
      <c r="I1238" s="49"/>
      <c r="J1238" s="49"/>
      <c r="K1238" s="49"/>
      <c r="L1238" s="48"/>
    </row>
    <row r="1239" spans="2:12" x14ac:dyDescent="0.9">
      <c r="B1239" s="29"/>
      <c r="D1239" s="48"/>
      <c r="E1239" s="48"/>
      <c r="F1239" s="48"/>
      <c r="I1239" s="49"/>
      <c r="J1239" s="49"/>
      <c r="K1239" s="49"/>
      <c r="L1239" s="48"/>
    </row>
    <row r="1240" spans="2:12" x14ac:dyDescent="0.9">
      <c r="B1240" s="29"/>
      <c r="D1240" s="48"/>
      <c r="E1240" s="48"/>
      <c r="F1240" s="48"/>
      <c r="I1240" s="49"/>
      <c r="J1240" s="49"/>
      <c r="K1240" s="49"/>
      <c r="L1240" s="48"/>
    </row>
    <row r="1241" spans="2:12" x14ac:dyDescent="0.9">
      <c r="B1241" s="29"/>
      <c r="D1241" s="48"/>
      <c r="E1241" s="48"/>
      <c r="F1241" s="48"/>
      <c r="I1241" s="49"/>
      <c r="J1241" s="49"/>
      <c r="K1241" s="49"/>
      <c r="L1241" s="48"/>
    </row>
    <row r="1242" spans="2:12" x14ac:dyDescent="0.9">
      <c r="B1242" s="29"/>
      <c r="D1242" s="48"/>
      <c r="E1242" s="48"/>
      <c r="F1242" s="48"/>
      <c r="I1242" s="49"/>
      <c r="J1242" s="49"/>
      <c r="K1242" s="49"/>
      <c r="L1242" s="48"/>
    </row>
    <row r="1243" spans="2:12" x14ac:dyDescent="0.9">
      <c r="B1243" s="29"/>
      <c r="D1243" s="48"/>
      <c r="E1243" s="48"/>
      <c r="F1243" s="48"/>
      <c r="I1243" s="49"/>
      <c r="J1243" s="49"/>
      <c r="K1243" s="49"/>
      <c r="L1243" s="48"/>
    </row>
    <row r="1244" spans="2:12" x14ac:dyDescent="0.9">
      <c r="B1244" s="29"/>
      <c r="D1244" s="48"/>
      <c r="E1244" s="48"/>
      <c r="F1244" s="48"/>
      <c r="I1244" s="49"/>
      <c r="J1244" s="49"/>
      <c r="K1244" s="49"/>
      <c r="L1244" s="48"/>
    </row>
    <row r="1245" spans="2:12" x14ac:dyDescent="0.9">
      <c r="B1245" s="29"/>
      <c r="D1245" s="48"/>
      <c r="E1245" s="48"/>
      <c r="F1245" s="48"/>
      <c r="I1245" s="49"/>
      <c r="J1245" s="49"/>
      <c r="K1245" s="49"/>
      <c r="L1245" s="48"/>
    </row>
    <row r="1246" spans="2:12" x14ac:dyDescent="0.9">
      <c r="B1246" s="29"/>
      <c r="D1246" s="48"/>
      <c r="E1246" s="48"/>
      <c r="F1246" s="48"/>
      <c r="I1246" s="49"/>
      <c r="J1246" s="49"/>
      <c r="K1246" s="49"/>
      <c r="L1246" s="48"/>
    </row>
    <row r="1247" spans="2:12" x14ac:dyDescent="0.9">
      <c r="B1247" s="29"/>
      <c r="D1247" s="48"/>
      <c r="E1247" s="48"/>
      <c r="F1247" s="48"/>
      <c r="I1247" s="49"/>
      <c r="J1247" s="49"/>
      <c r="K1247" s="49"/>
      <c r="L1247" s="48"/>
    </row>
    <row r="1248" spans="2:12" x14ac:dyDescent="0.9">
      <c r="B1248" s="29"/>
      <c r="D1248" s="48"/>
      <c r="E1248" s="48"/>
      <c r="F1248" s="48"/>
      <c r="I1248" s="49"/>
      <c r="J1248" s="49"/>
      <c r="K1248" s="49"/>
      <c r="L1248" s="48"/>
    </row>
    <row r="1249" spans="2:12" x14ac:dyDescent="0.9">
      <c r="B1249" s="29"/>
      <c r="D1249" s="48"/>
      <c r="E1249" s="48"/>
      <c r="F1249" s="48"/>
      <c r="I1249" s="49"/>
      <c r="J1249" s="49"/>
      <c r="K1249" s="49"/>
      <c r="L1249" s="48"/>
    </row>
    <row r="1250" spans="2:12" x14ac:dyDescent="0.9">
      <c r="B1250" s="29"/>
      <c r="D1250" s="48"/>
      <c r="E1250" s="48"/>
      <c r="F1250" s="48"/>
      <c r="I1250" s="49"/>
      <c r="J1250" s="49"/>
      <c r="K1250" s="49"/>
      <c r="L1250" s="48"/>
    </row>
    <row r="1251" spans="2:12" x14ac:dyDescent="0.9">
      <c r="B1251" s="29"/>
      <c r="D1251" s="48"/>
      <c r="E1251" s="48"/>
      <c r="F1251" s="48"/>
      <c r="I1251" s="49"/>
      <c r="J1251" s="49"/>
      <c r="K1251" s="49"/>
    </row>
    <row r="1252" spans="2:12" x14ac:dyDescent="0.9">
      <c r="B1252" s="29"/>
      <c r="D1252" s="48"/>
      <c r="E1252" s="48"/>
      <c r="F1252" s="48"/>
      <c r="I1252" s="49"/>
      <c r="J1252" s="49"/>
      <c r="K1252" s="49"/>
    </row>
    <row r="1253" spans="2:12" x14ac:dyDescent="0.9">
      <c r="B1253" s="29"/>
      <c r="D1253" s="48"/>
      <c r="E1253" s="48"/>
      <c r="F1253" s="48"/>
      <c r="I1253" s="49"/>
      <c r="J1253" s="49"/>
      <c r="K1253" s="49"/>
    </row>
    <row r="1254" spans="2:12" x14ac:dyDescent="0.9">
      <c r="B1254" s="29"/>
      <c r="D1254" s="48"/>
      <c r="E1254" s="48"/>
      <c r="F1254" s="48"/>
      <c r="I1254" s="49"/>
      <c r="J1254" s="49"/>
      <c r="K1254" s="49"/>
    </row>
    <row r="1255" spans="2:12" x14ac:dyDescent="0.9">
      <c r="B1255" s="29"/>
      <c r="D1255" s="48"/>
      <c r="E1255" s="48"/>
      <c r="F1255" s="48"/>
      <c r="I1255" s="49"/>
      <c r="J1255" s="49"/>
      <c r="K1255" s="49"/>
    </row>
    <row r="1256" spans="2:12" x14ac:dyDescent="0.9">
      <c r="B1256" s="29"/>
      <c r="D1256" s="48"/>
      <c r="E1256" s="48"/>
      <c r="F1256" s="48"/>
      <c r="I1256" s="49"/>
      <c r="J1256" s="49"/>
      <c r="K1256" s="49"/>
    </row>
    <row r="1257" spans="2:12" x14ac:dyDescent="0.9">
      <c r="B1257" s="29"/>
      <c r="D1257" s="48"/>
    </row>
    <row r="1258" spans="2:12" x14ac:dyDescent="0.9">
      <c r="B1258" s="29"/>
      <c r="D1258" s="48"/>
    </row>
    <row r="1259" spans="2:12" x14ac:dyDescent="0.9">
      <c r="B1259" s="29"/>
      <c r="D1259" s="48"/>
    </row>
    <row r="1260" spans="2:12" x14ac:dyDescent="0.9">
      <c r="B1260" s="29"/>
      <c r="D1260" s="48"/>
    </row>
    <row r="1261" spans="2:12" x14ac:dyDescent="0.9">
      <c r="B1261" s="29"/>
      <c r="D1261" s="48"/>
    </row>
    <row r="1262" spans="2:12" x14ac:dyDescent="0.9">
      <c r="B1262" s="29"/>
      <c r="D1262" s="48"/>
    </row>
    <row r="1263" spans="2:12" x14ac:dyDescent="0.9">
      <c r="B1263" s="29"/>
      <c r="D1263" s="48"/>
    </row>
    <row r="1264" spans="2:12" x14ac:dyDescent="0.9">
      <c r="B1264" s="29"/>
      <c r="D1264" s="48"/>
    </row>
    <row r="1265" spans="2:4" x14ac:dyDescent="0.9">
      <c r="B1265" s="29"/>
      <c r="D1265" s="48"/>
    </row>
    <row r="1266" spans="2:4" x14ac:dyDescent="0.9">
      <c r="B1266" s="29"/>
      <c r="D1266" s="48"/>
    </row>
    <row r="1267" spans="2:4" x14ac:dyDescent="0.9">
      <c r="B1267" s="29"/>
      <c r="D1267" s="48"/>
    </row>
    <row r="1268" spans="2:4" x14ac:dyDescent="0.9">
      <c r="B1268" s="29"/>
      <c r="D1268" s="48"/>
    </row>
    <row r="1269" spans="2:4" x14ac:dyDescent="0.9">
      <c r="B1269" s="29"/>
      <c r="D1269" s="48"/>
    </row>
    <row r="1270" spans="2:4" x14ac:dyDescent="0.9">
      <c r="B1270" s="29"/>
      <c r="D1270" s="48"/>
    </row>
    <row r="1271" spans="2:4" x14ac:dyDescent="0.9">
      <c r="B1271" s="29"/>
      <c r="D1271" s="48"/>
    </row>
    <row r="1272" spans="2:4" x14ac:dyDescent="0.9">
      <c r="B1272" s="29"/>
      <c r="D1272" s="48"/>
    </row>
    <row r="1273" spans="2:4" x14ac:dyDescent="0.9">
      <c r="B1273" s="29"/>
      <c r="D1273" s="48"/>
    </row>
    <row r="1274" spans="2:4" x14ac:dyDescent="0.9">
      <c r="B1274" s="29"/>
      <c r="D1274" s="48"/>
    </row>
    <row r="1275" spans="2:4" x14ac:dyDescent="0.9">
      <c r="B1275" s="29"/>
      <c r="D1275" s="48"/>
    </row>
    <row r="1276" spans="2:4" x14ac:dyDescent="0.9">
      <c r="B1276" s="29"/>
      <c r="D1276" s="48"/>
    </row>
    <row r="1277" spans="2:4" x14ac:dyDescent="0.9">
      <c r="B1277" s="29"/>
      <c r="D1277" s="48"/>
    </row>
    <row r="1278" spans="2:4" x14ac:dyDescent="0.9">
      <c r="B1278" s="29"/>
      <c r="D1278" s="48"/>
    </row>
    <row r="1279" spans="2:4" x14ac:dyDescent="0.9">
      <c r="B1279" s="29"/>
      <c r="D1279" s="48"/>
    </row>
    <row r="1280" spans="2:4" x14ac:dyDescent="0.9">
      <c r="B1280" s="29"/>
      <c r="D1280" s="48"/>
    </row>
    <row r="1281" spans="2:4" x14ac:dyDescent="0.9">
      <c r="B1281" s="29"/>
      <c r="D1281" s="48"/>
    </row>
    <row r="1282" spans="2:4" x14ac:dyDescent="0.9">
      <c r="B1282" s="29"/>
      <c r="D1282" s="48"/>
    </row>
    <row r="1283" spans="2:4" x14ac:dyDescent="0.9">
      <c r="B1283" s="29"/>
      <c r="D1283" s="48"/>
    </row>
    <row r="1284" spans="2:4" x14ac:dyDescent="0.9">
      <c r="B1284" s="29"/>
      <c r="D1284" s="48"/>
    </row>
    <row r="1285" spans="2:4" x14ac:dyDescent="0.9">
      <c r="B1285" s="29"/>
      <c r="D1285" s="48"/>
    </row>
    <row r="1286" spans="2:4" x14ac:dyDescent="0.9">
      <c r="B1286" s="29"/>
      <c r="D1286" s="48"/>
    </row>
    <row r="1287" spans="2:4" x14ac:dyDescent="0.9">
      <c r="B1287" s="29"/>
      <c r="D1287" s="48"/>
    </row>
    <row r="1288" spans="2:4" x14ac:dyDescent="0.9">
      <c r="B1288" s="29"/>
      <c r="D1288" s="48"/>
    </row>
    <row r="1289" spans="2:4" x14ac:dyDescent="0.9">
      <c r="B1289" s="29"/>
      <c r="D1289" s="48"/>
    </row>
    <row r="1290" spans="2:4" x14ac:dyDescent="0.9">
      <c r="B1290" s="29"/>
      <c r="D1290" s="48"/>
    </row>
    <row r="1291" spans="2:4" x14ac:dyDescent="0.9">
      <c r="B1291" s="29"/>
      <c r="D1291" s="48"/>
    </row>
    <row r="1292" spans="2:4" x14ac:dyDescent="0.9">
      <c r="B1292" s="29"/>
      <c r="D1292" s="48"/>
    </row>
    <row r="1293" spans="2:4" x14ac:dyDescent="0.9">
      <c r="B1293" s="29"/>
      <c r="D1293" s="48"/>
    </row>
    <row r="1294" spans="2:4" x14ac:dyDescent="0.9">
      <c r="B1294" s="29"/>
      <c r="D1294" s="48"/>
    </row>
    <row r="1295" spans="2:4" x14ac:dyDescent="0.9">
      <c r="B1295" s="29"/>
      <c r="D1295" s="48"/>
    </row>
    <row r="1296" spans="2:4" x14ac:dyDescent="0.9">
      <c r="B1296" s="29"/>
      <c r="D1296" s="48"/>
    </row>
    <row r="1297" spans="2:4" x14ac:dyDescent="0.9">
      <c r="B1297" s="29"/>
      <c r="D1297" s="48"/>
    </row>
    <row r="1298" spans="2:4" x14ac:dyDescent="0.9">
      <c r="B1298" s="29"/>
      <c r="D1298" s="48"/>
    </row>
    <row r="1299" spans="2:4" x14ac:dyDescent="0.9">
      <c r="B1299" s="29"/>
      <c r="D1299" s="48"/>
    </row>
    <row r="1300" spans="2:4" x14ac:dyDescent="0.9">
      <c r="B1300" s="29"/>
      <c r="D1300" s="48"/>
    </row>
    <row r="1301" spans="2:4" x14ac:dyDescent="0.9">
      <c r="B1301" s="29"/>
      <c r="D1301" s="48"/>
    </row>
    <row r="1302" spans="2:4" x14ac:dyDescent="0.9">
      <c r="B1302" s="29"/>
      <c r="D1302" s="48"/>
    </row>
    <row r="1303" spans="2:4" x14ac:dyDescent="0.9">
      <c r="B1303" s="29"/>
      <c r="D1303" s="48"/>
    </row>
    <row r="1304" spans="2:4" x14ac:dyDescent="0.9">
      <c r="B1304" s="29"/>
      <c r="D1304" s="48"/>
    </row>
    <row r="1305" spans="2:4" x14ac:dyDescent="0.9">
      <c r="B1305" s="29"/>
      <c r="D1305" s="48"/>
    </row>
    <row r="1306" spans="2:4" x14ac:dyDescent="0.9">
      <c r="B1306" s="29"/>
      <c r="D1306" s="48"/>
    </row>
    <row r="1307" spans="2:4" x14ac:dyDescent="0.9">
      <c r="B1307" s="29"/>
      <c r="D1307" s="48"/>
    </row>
    <row r="1308" spans="2:4" x14ac:dyDescent="0.9">
      <c r="B1308" s="29"/>
      <c r="D1308" s="48"/>
    </row>
    <row r="1309" spans="2:4" x14ac:dyDescent="0.9">
      <c r="B1309" s="29"/>
      <c r="D1309" s="48"/>
    </row>
    <row r="1310" spans="2:4" x14ac:dyDescent="0.9">
      <c r="B1310" s="29"/>
      <c r="D1310" s="48"/>
    </row>
    <row r="1311" spans="2:4" x14ac:dyDescent="0.9">
      <c r="B1311" s="29"/>
      <c r="D1311" s="48"/>
    </row>
    <row r="1312" spans="2:4" x14ac:dyDescent="0.9">
      <c r="B1312" s="29"/>
      <c r="D1312" s="48"/>
    </row>
    <row r="1313" spans="2:4" x14ac:dyDescent="0.9">
      <c r="B1313" s="29"/>
      <c r="D1313" s="48"/>
    </row>
    <row r="1314" spans="2:4" x14ac:dyDescent="0.9">
      <c r="B1314" s="29"/>
      <c r="D1314" s="48"/>
    </row>
    <row r="1315" spans="2:4" x14ac:dyDescent="0.9">
      <c r="B1315" s="29"/>
      <c r="D1315" s="48"/>
    </row>
    <row r="1316" spans="2:4" x14ac:dyDescent="0.9">
      <c r="B1316" s="29"/>
      <c r="D1316" s="48"/>
    </row>
    <row r="1317" spans="2:4" x14ac:dyDescent="0.9">
      <c r="B1317" s="29"/>
      <c r="D1317" s="48"/>
    </row>
    <row r="1318" spans="2:4" x14ac:dyDescent="0.9">
      <c r="B1318" s="29"/>
      <c r="D1318" s="48"/>
    </row>
    <row r="1319" spans="2:4" x14ac:dyDescent="0.9">
      <c r="B1319" s="29"/>
      <c r="D1319" s="48"/>
    </row>
    <row r="1320" spans="2:4" x14ac:dyDescent="0.9">
      <c r="B1320" s="29"/>
      <c r="D1320" s="48"/>
    </row>
    <row r="1321" spans="2:4" x14ac:dyDescent="0.9">
      <c r="B1321" s="29"/>
      <c r="D1321" s="48"/>
    </row>
    <row r="1322" spans="2:4" x14ac:dyDescent="0.9">
      <c r="B1322" s="29"/>
      <c r="D1322" s="48"/>
    </row>
    <row r="1323" spans="2:4" x14ac:dyDescent="0.9">
      <c r="B1323" s="29"/>
      <c r="D1323" s="48"/>
    </row>
    <row r="1324" spans="2:4" x14ac:dyDescent="0.9">
      <c r="B1324" s="29"/>
      <c r="D1324" s="48"/>
    </row>
    <row r="1325" spans="2:4" x14ac:dyDescent="0.9">
      <c r="B1325" s="29"/>
      <c r="D1325" s="48"/>
    </row>
    <row r="1326" spans="2:4" x14ac:dyDescent="0.9">
      <c r="B1326" s="29"/>
      <c r="D1326" s="48"/>
    </row>
    <row r="1327" spans="2:4" x14ac:dyDescent="0.9">
      <c r="B1327" s="29"/>
      <c r="D1327" s="48"/>
    </row>
    <row r="1328" spans="2:4" x14ac:dyDescent="0.9">
      <c r="B1328" s="29"/>
      <c r="D1328" s="48"/>
    </row>
    <row r="1329" spans="2:4" x14ac:dyDescent="0.9">
      <c r="B1329" s="29"/>
      <c r="D1329" s="48"/>
    </row>
    <row r="1330" spans="2:4" x14ac:dyDescent="0.9">
      <c r="B1330" s="29"/>
      <c r="D1330" s="48"/>
    </row>
    <row r="1331" spans="2:4" x14ac:dyDescent="0.9">
      <c r="B1331" s="29"/>
      <c r="D1331" s="48"/>
    </row>
    <row r="1332" spans="2:4" x14ac:dyDescent="0.9">
      <c r="B1332" s="29"/>
      <c r="D1332" s="48"/>
    </row>
    <row r="1333" spans="2:4" x14ac:dyDescent="0.9">
      <c r="B1333" s="29"/>
      <c r="D1333" s="48"/>
    </row>
    <row r="1334" spans="2:4" x14ac:dyDescent="0.9">
      <c r="B1334" s="29"/>
      <c r="D1334" s="48"/>
    </row>
    <row r="1335" spans="2:4" x14ac:dyDescent="0.9">
      <c r="B1335" s="29"/>
      <c r="D1335" s="48"/>
    </row>
    <row r="1336" spans="2:4" x14ac:dyDescent="0.9">
      <c r="B1336" s="29"/>
      <c r="D1336" s="48"/>
    </row>
    <row r="1337" spans="2:4" x14ac:dyDescent="0.9">
      <c r="B1337" s="29"/>
      <c r="D1337" s="48"/>
    </row>
    <row r="1338" spans="2:4" x14ac:dyDescent="0.9">
      <c r="B1338" s="29"/>
      <c r="D1338" s="48"/>
    </row>
    <row r="1339" spans="2:4" x14ac:dyDescent="0.9">
      <c r="B1339" s="29"/>
      <c r="D1339" s="48"/>
    </row>
    <row r="1340" spans="2:4" x14ac:dyDescent="0.9">
      <c r="B1340" s="29"/>
      <c r="D1340" s="48"/>
    </row>
    <row r="1341" spans="2:4" x14ac:dyDescent="0.9">
      <c r="B1341" s="29"/>
      <c r="D1341" s="48"/>
    </row>
    <row r="1342" spans="2:4" x14ac:dyDescent="0.9">
      <c r="B1342" s="29"/>
      <c r="D1342" s="48"/>
    </row>
    <row r="1343" spans="2:4" x14ac:dyDescent="0.9">
      <c r="B1343" s="29"/>
      <c r="D1343" s="48"/>
    </row>
    <row r="1344" spans="2:4" x14ac:dyDescent="0.9">
      <c r="B1344" s="29"/>
      <c r="D1344" s="48"/>
    </row>
    <row r="1345" spans="2:4" x14ac:dyDescent="0.9">
      <c r="B1345" s="29"/>
      <c r="D1345" s="48"/>
    </row>
    <row r="1346" spans="2:4" x14ac:dyDescent="0.9">
      <c r="B1346" s="29"/>
      <c r="D1346" s="48"/>
    </row>
    <row r="1347" spans="2:4" x14ac:dyDescent="0.9">
      <c r="B1347" s="29"/>
      <c r="D1347" s="48"/>
    </row>
    <row r="1348" spans="2:4" x14ac:dyDescent="0.9">
      <c r="B1348" s="29"/>
      <c r="D1348" s="48"/>
    </row>
    <row r="1349" spans="2:4" x14ac:dyDescent="0.9">
      <c r="B1349" s="29"/>
      <c r="D1349" s="48"/>
    </row>
    <row r="1350" spans="2:4" x14ac:dyDescent="0.9">
      <c r="B1350" s="29"/>
      <c r="D1350" s="48"/>
    </row>
    <row r="1351" spans="2:4" x14ac:dyDescent="0.9">
      <c r="B1351" s="29"/>
      <c r="D1351" s="48"/>
    </row>
    <row r="1352" spans="2:4" x14ac:dyDescent="0.9">
      <c r="B1352" s="29"/>
      <c r="D1352" s="48"/>
    </row>
    <row r="1353" spans="2:4" x14ac:dyDescent="0.9">
      <c r="B1353" s="29"/>
      <c r="D1353" s="48"/>
    </row>
    <row r="1354" spans="2:4" x14ac:dyDescent="0.9">
      <c r="B1354" s="29"/>
      <c r="D1354" s="48"/>
    </row>
    <row r="1355" spans="2:4" x14ac:dyDescent="0.9">
      <c r="B1355" s="29"/>
      <c r="D1355" s="48"/>
    </row>
    <row r="1356" spans="2:4" x14ac:dyDescent="0.9">
      <c r="B1356" s="29"/>
      <c r="D1356" s="48"/>
    </row>
    <row r="1357" spans="2:4" x14ac:dyDescent="0.9">
      <c r="B1357" s="29"/>
      <c r="D1357" s="48"/>
    </row>
    <row r="1358" spans="2:4" x14ac:dyDescent="0.9">
      <c r="B1358" s="29"/>
      <c r="D1358" s="48"/>
    </row>
    <row r="1359" spans="2:4" x14ac:dyDescent="0.9">
      <c r="B1359" s="29"/>
      <c r="D1359" s="48"/>
    </row>
    <row r="1360" spans="2:4" x14ac:dyDescent="0.9">
      <c r="B1360" s="29"/>
      <c r="D1360" s="48"/>
    </row>
    <row r="1361" spans="2:4" x14ac:dyDescent="0.9">
      <c r="B1361" s="29"/>
      <c r="D1361" s="48"/>
    </row>
    <row r="1362" spans="2:4" x14ac:dyDescent="0.9">
      <c r="B1362" s="29"/>
      <c r="D1362" s="48"/>
    </row>
    <row r="1363" spans="2:4" x14ac:dyDescent="0.9">
      <c r="B1363" s="29"/>
      <c r="D1363" s="48"/>
    </row>
    <row r="1364" spans="2:4" x14ac:dyDescent="0.9">
      <c r="B1364" s="29"/>
      <c r="D1364" s="48"/>
    </row>
    <row r="1365" spans="2:4" x14ac:dyDescent="0.9">
      <c r="B1365" s="29"/>
      <c r="D1365" s="48"/>
    </row>
    <row r="1366" spans="2:4" x14ac:dyDescent="0.9">
      <c r="B1366" s="29"/>
      <c r="D1366" s="48"/>
    </row>
    <row r="1367" spans="2:4" x14ac:dyDescent="0.9">
      <c r="B1367" s="29"/>
      <c r="D1367" s="48"/>
    </row>
    <row r="1368" spans="2:4" x14ac:dyDescent="0.9">
      <c r="B1368" s="29"/>
      <c r="D1368" s="48"/>
    </row>
    <row r="1369" spans="2:4" x14ac:dyDescent="0.9">
      <c r="B1369" s="29"/>
      <c r="D1369" s="48"/>
    </row>
    <row r="1370" spans="2:4" x14ac:dyDescent="0.9">
      <c r="B1370" s="29"/>
      <c r="D1370" s="48"/>
    </row>
    <row r="1371" spans="2:4" x14ac:dyDescent="0.9">
      <c r="B1371" s="29"/>
      <c r="D1371" s="48"/>
    </row>
    <row r="1372" spans="2:4" x14ac:dyDescent="0.9">
      <c r="B1372" s="29"/>
      <c r="D1372" s="48"/>
    </row>
    <row r="1373" spans="2:4" x14ac:dyDescent="0.9">
      <c r="B1373" s="29"/>
      <c r="D1373" s="48"/>
    </row>
    <row r="1374" spans="2:4" x14ac:dyDescent="0.9">
      <c r="B1374" s="29"/>
      <c r="D1374" s="48"/>
    </row>
    <row r="1375" spans="2:4" x14ac:dyDescent="0.9">
      <c r="B1375" s="29"/>
      <c r="D1375" s="48"/>
    </row>
    <row r="1376" spans="2:4" x14ac:dyDescent="0.9">
      <c r="B1376" s="29"/>
      <c r="D1376" s="48"/>
    </row>
    <row r="1377" spans="2:4" x14ac:dyDescent="0.9">
      <c r="B1377" s="29"/>
      <c r="D1377" s="48"/>
    </row>
    <row r="1378" spans="2:4" x14ac:dyDescent="0.9">
      <c r="B1378" s="29"/>
      <c r="D1378" s="48"/>
    </row>
    <row r="1379" spans="2:4" x14ac:dyDescent="0.9">
      <c r="B1379" s="29"/>
      <c r="D1379" s="48"/>
    </row>
    <row r="1380" spans="2:4" x14ac:dyDescent="0.9">
      <c r="B1380" s="29"/>
      <c r="D1380" s="48"/>
    </row>
    <row r="1381" spans="2:4" x14ac:dyDescent="0.9">
      <c r="B1381" s="29"/>
      <c r="D1381" s="48"/>
    </row>
    <row r="1382" spans="2:4" x14ac:dyDescent="0.9">
      <c r="B1382" s="29"/>
      <c r="D1382" s="48"/>
    </row>
    <row r="1383" spans="2:4" x14ac:dyDescent="0.9">
      <c r="B1383" s="29"/>
      <c r="D1383" s="48"/>
    </row>
    <row r="1384" spans="2:4" x14ac:dyDescent="0.9">
      <c r="B1384" s="29"/>
      <c r="D1384" s="48"/>
    </row>
    <row r="1385" spans="2:4" x14ac:dyDescent="0.9">
      <c r="B1385" s="29"/>
      <c r="D1385" s="48"/>
    </row>
    <row r="1386" spans="2:4" x14ac:dyDescent="0.9">
      <c r="B1386" s="29"/>
      <c r="D1386" s="48"/>
    </row>
    <row r="1387" spans="2:4" x14ac:dyDescent="0.9">
      <c r="B1387" s="29"/>
      <c r="D1387" s="48"/>
    </row>
    <row r="1388" spans="2:4" x14ac:dyDescent="0.9">
      <c r="B1388" s="29"/>
      <c r="D1388" s="48"/>
    </row>
    <row r="1389" spans="2:4" x14ac:dyDescent="0.9">
      <c r="B1389" s="29"/>
      <c r="D1389" s="48"/>
    </row>
    <row r="1390" spans="2:4" x14ac:dyDescent="0.9">
      <c r="B1390" s="29"/>
      <c r="D1390" s="48"/>
    </row>
    <row r="1391" spans="2:4" x14ac:dyDescent="0.9">
      <c r="B1391" s="29"/>
      <c r="D1391" s="48"/>
    </row>
    <row r="1392" spans="2:4" x14ac:dyDescent="0.9">
      <c r="B1392" s="29"/>
      <c r="D1392" s="48"/>
    </row>
    <row r="1393" spans="2:4" x14ac:dyDescent="0.9">
      <c r="B1393" s="29"/>
      <c r="D1393" s="48"/>
    </row>
    <row r="1394" spans="2:4" x14ac:dyDescent="0.9">
      <c r="B1394" s="29"/>
      <c r="D1394" s="48"/>
    </row>
    <row r="1395" spans="2:4" x14ac:dyDescent="0.9">
      <c r="B1395" s="29"/>
      <c r="D1395" s="48"/>
    </row>
    <row r="1396" spans="2:4" x14ac:dyDescent="0.9">
      <c r="B1396" s="29"/>
      <c r="D1396" s="48"/>
    </row>
    <row r="1397" spans="2:4" x14ac:dyDescent="0.9">
      <c r="B1397" s="29"/>
      <c r="D1397" s="48"/>
    </row>
    <row r="1398" spans="2:4" x14ac:dyDescent="0.9">
      <c r="B1398" s="29"/>
      <c r="D1398" s="48"/>
    </row>
    <row r="1399" spans="2:4" x14ac:dyDescent="0.9">
      <c r="B1399" s="29"/>
      <c r="D1399" s="48"/>
    </row>
    <row r="1400" spans="2:4" x14ac:dyDescent="0.9">
      <c r="B1400" s="29"/>
      <c r="D1400" s="48"/>
    </row>
    <row r="1401" spans="2:4" x14ac:dyDescent="0.9">
      <c r="B1401" s="29"/>
      <c r="D1401" s="48"/>
    </row>
    <row r="1402" spans="2:4" x14ac:dyDescent="0.9">
      <c r="B1402" s="29"/>
      <c r="D1402" s="48"/>
    </row>
    <row r="1403" spans="2:4" x14ac:dyDescent="0.9">
      <c r="B1403" s="29"/>
      <c r="D1403" s="48"/>
    </row>
    <row r="1404" spans="2:4" x14ac:dyDescent="0.9">
      <c r="B1404" s="29"/>
      <c r="D1404" s="48"/>
    </row>
    <row r="1405" spans="2:4" x14ac:dyDescent="0.9">
      <c r="B1405" s="29"/>
      <c r="D1405" s="48"/>
    </row>
    <row r="1406" spans="2:4" x14ac:dyDescent="0.9">
      <c r="B1406" s="29"/>
      <c r="D1406" s="48"/>
    </row>
    <row r="1407" spans="2:4" x14ac:dyDescent="0.9">
      <c r="B1407" s="29"/>
      <c r="D1407" s="48"/>
    </row>
    <row r="1408" spans="2:4" x14ac:dyDescent="0.9">
      <c r="B1408" s="29"/>
      <c r="D1408" s="48"/>
    </row>
    <row r="1409" spans="2:4" x14ac:dyDescent="0.9">
      <c r="B1409" s="29"/>
      <c r="D1409" s="48"/>
    </row>
    <row r="1410" spans="2:4" x14ac:dyDescent="0.9">
      <c r="B1410" s="29"/>
      <c r="D1410" s="48"/>
    </row>
    <row r="1411" spans="2:4" x14ac:dyDescent="0.9">
      <c r="B1411" s="29"/>
      <c r="D1411" s="48"/>
    </row>
    <row r="1412" spans="2:4" x14ac:dyDescent="0.9">
      <c r="B1412" s="29"/>
      <c r="D1412" s="48"/>
    </row>
    <row r="1413" spans="2:4" x14ac:dyDescent="0.9">
      <c r="B1413" s="29"/>
      <c r="D1413" s="48"/>
    </row>
    <row r="1414" spans="2:4" x14ac:dyDescent="0.9">
      <c r="B1414" s="29"/>
      <c r="D1414" s="48"/>
    </row>
    <row r="1415" spans="2:4" x14ac:dyDescent="0.9">
      <c r="B1415" s="29"/>
      <c r="D1415" s="48"/>
    </row>
    <row r="1416" spans="2:4" x14ac:dyDescent="0.9">
      <c r="B1416" s="29"/>
      <c r="D1416" s="48"/>
    </row>
    <row r="1417" spans="2:4" x14ac:dyDescent="0.9">
      <c r="B1417" s="29"/>
      <c r="D1417" s="48"/>
    </row>
    <row r="1418" spans="2:4" x14ac:dyDescent="0.9">
      <c r="B1418" s="29"/>
      <c r="D1418" s="48"/>
    </row>
    <row r="1419" spans="2:4" x14ac:dyDescent="0.9">
      <c r="B1419" s="29"/>
      <c r="D1419" s="48"/>
    </row>
    <row r="1420" spans="2:4" x14ac:dyDescent="0.9">
      <c r="B1420" s="29"/>
      <c r="D1420" s="48"/>
    </row>
    <row r="1421" spans="2:4" x14ac:dyDescent="0.9">
      <c r="B1421" s="29"/>
      <c r="D1421" s="48"/>
    </row>
    <row r="1422" spans="2:4" x14ac:dyDescent="0.9">
      <c r="B1422" s="29"/>
      <c r="D1422" s="48"/>
    </row>
    <row r="1423" spans="2:4" x14ac:dyDescent="0.9">
      <c r="B1423" s="29"/>
      <c r="D1423" s="48"/>
    </row>
    <row r="1424" spans="2:4" x14ac:dyDescent="0.9">
      <c r="B1424" s="29"/>
      <c r="D1424" s="48"/>
    </row>
    <row r="1425" spans="2:4" x14ac:dyDescent="0.9">
      <c r="B1425" s="29"/>
      <c r="D1425" s="48"/>
    </row>
    <row r="1426" spans="2:4" x14ac:dyDescent="0.9">
      <c r="B1426" s="29"/>
      <c r="D1426" s="48"/>
    </row>
    <row r="1427" spans="2:4" x14ac:dyDescent="0.9">
      <c r="B1427" s="29"/>
      <c r="D1427" s="48"/>
    </row>
    <row r="1428" spans="2:4" x14ac:dyDescent="0.9">
      <c r="B1428" s="29"/>
      <c r="D1428" s="48"/>
    </row>
    <row r="1429" spans="2:4" x14ac:dyDescent="0.9">
      <c r="B1429" s="29"/>
      <c r="D1429" s="48"/>
    </row>
    <row r="1430" spans="2:4" x14ac:dyDescent="0.9">
      <c r="B1430" s="29"/>
      <c r="D1430" s="48"/>
    </row>
    <row r="1431" spans="2:4" x14ac:dyDescent="0.9">
      <c r="B1431" s="29"/>
      <c r="D1431" s="48"/>
    </row>
    <row r="1432" spans="2:4" x14ac:dyDescent="0.9">
      <c r="B1432" s="29"/>
      <c r="D1432" s="48"/>
    </row>
    <row r="1433" spans="2:4" x14ac:dyDescent="0.9">
      <c r="B1433" s="29"/>
      <c r="D1433" s="48"/>
    </row>
    <row r="1434" spans="2:4" x14ac:dyDescent="0.9">
      <c r="B1434" s="29"/>
      <c r="D1434" s="48"/>
    </row>
    <row r="1435" spans="2:4" x14ac:dyDescent="0.9">
      <c r="B1435" s="29"/>
      <c r="D1435" s="48"/>
    </row>
    <row r="1436" spans="2:4" x14ac:dyDescent="0.9">
      <c r="B1436" s="29"/>
      <c r="D1436" s="48"/>
    </row>
    <row r="1437" spans="2:4" x14ac:dyDescent="0.9">
      <c r="B1437" s="29"/>
      <c r="D1437" s="48"/>
    </row>
    <row r="1438" spans="2:4" x14ac:dyDescent="0.9">
      <c r="B1438" s="29"/>
      <c r="D1438" s="48"/>
    </row>
    <row r="1439" spans="2:4" x14ac:dyDescent="0.9">
      <c r="B1439" s="29"/>
      <c r="D1439" s="48"/>
    </row>
    <row r="1440" spans="2:4" x14ac:dyDescent="0.9">
      <c r="B1440" s="29"/>
      <c r="D1440" s="48"/>
    </row>
    <row r="1441" spans="2:4" x14ac:dyDescent="0.9">
      <c r="B1441" s="29"/>
      <c r="D1441" s="48"/>
    </row>
    <row r="1442" spans="2:4" x14ac:dyDescent="0.9">
      <c r="B1442" s="29"/>
      <c r="D1442" s="48"/>
    </row>
    <row r="1443" spans="2:4" x14ac:dyDescent="0.9">
      <c r="B1443" s="29"/>
      <c r="D1443" s="48"/>
    </row>
    <row r="1444" spans="2:4" x14ac:dyDescent="0.9">
      <c r="B1444" s="29"/>
      <c r="D1444" s="48"/>
    </row>
    <row r="1445" spans="2:4" x14ac:dyDescent="0.9">
      <c r="B1445" s="29"/>
      <c r="D1445" s="48"/>
    </row>
    <row r="1446" spans="2:4" x14ac:dyDescent="0.9">
      <c r="B1446" s="29"/>
      <c r="D1446" s="48"/>
    </row>
    <row r="1447" spans="2:4" x14ac:dyDescent="0.9">
      <c r="B1447" s="29"/>
      <c r="D1447" s="48"/>
    </row>
    <row r="1448" spans="2:4" x14ac:dyDescent="0.9">
      <c r="B1448" s="29"/>
      <c r="D1448" s="48"/>
    </row>
    <row r="1449" spans="2:4" x14ac:dyDescent="0.9">
      <c r="B1449" s="29"/>
      <c r="D1449" s="48"/>
    </row>
    <row r="1450" spans="2:4" x14ac:dyDescent="0.9">
      <c r="B1450" s="29"/>
      <c r="D1450" s="48"/>
    </row>
    <row r="1451" spans="2:4" x14ac:dyDescent="0.9">
      <c r="B1451" s="29"/>
      <c r="D1451" s="48"/>
    </row>
    <row r="1452" spans="2:4" x14ac:dyDescent="0.9">
      <c r="B1452" s="29"/>
      <c r="D1452" s="48"/>
    </row>
    <row r="1453" spans="2:4" x14ac:dyDescent="0.9">
      <c r="B1453" s="29"/>
      <c r="D1453" s="48"/>
    </row>
    <row r="1454" spans="2:4" x14ac:dyDescent="0.9">
      <c r="B1454" s="29"/>
      <c r="D1454" s="48"/>
    </row>
    <row r="1455" spans="2:4" x14ac:dyDescent="0.9">
      <c r="B1455" s="29"/>
      <c r="D1455" s="48"/>
    </row>
    <row r="1456" spans="2:4" x14ac:dyDescent="0.9">
      <c r="B1456" s="29"/>
      <c r="D1456" s="48"/>
    </row>
    <row r="1457" spans="2:4" x14ac:dyDescent="0.9">
      <c r="B1457" s="29"/>
      <c r="D1457" s="48"/>
    </row>
    <row r="1458" spans="2:4" x14ac:dyDescent="0.9">
      <c r="B1458" s="29"/>
      <c r="D1458" s="48"/>
    </row>
    <row r="1459" spans="2:4" x14ac:dyDescent="0.9">
      <c r="B1459" s="29"/>
      <c r="D1459" s="48"/>
    </row>
    <row r="1460" spans="2:4" x14ac:dyDescent="0.9">
      <c r="B1460" s="29"/>
      <c r="D1460" s="48"/>
    </row>
    <row r="1461" spans="2:4" x14ac:dyDescent="0.9">
      <c r="B1461" s="29"/>
      <c r="D1461" s="48"/>
    </row>
    <row r="1462" spans="2:4" x14ac:dyDescent="0.9">
      <c r="B1462" s="29"/>
      <c r="D1462" s="48"/>
    </row>
    <row r="1463" spans="2:4" x14ac:dyDescent="0.9">
      <c r="B1463" s="29"/>
      <c r="D1463" s="48"/>
    </row>
    <row r="1464" spans="2:4" x14ac:dyDescent="0.9">
      <c r="B1464" s="29"/>
      <c r="D1464" s="48"/>
    </row>
    <row r="1465" spans="2:4" x14ac:dyDescent="0.9">
      <c r="B1465" s="29"/>
      <c r="D1465" s="48"/>
    </row>
    <row r="1466" spans="2:4" x14ac:dyDescent="0.9">
      <c r="B1466" s="29"/>
      <c r="D1466" s="48"/>
    </row>
    <row r="1467" spans="2:4" x14ac:dyDescent="0.9">
      <c r="B1467" s="29"/>
      <c r="D1467" s="48"/>
    </row>
    <row r="1468" spans="2:4" x14ac:dyDescent="0.9">
      <c r="B1468" s="29"/>
      <c r="D1468" s="48"/>
    </row>
    <row r="1469" spans="2:4" x14ac:dyDescent="0.9">
      <c r="B1469" s="29"/>
      <c r="D1469" s="48"/>
    </row>
    <row r="1470" spans="2:4" x14ac:dyDescent="0.9">
      <c r="B1470" s="29"/>
      <c r="D1470" s="48"/>
    </row>
    <row r="1471" spans="2:4" x14ac:dyDescent="0.9">
      <c r="B1471" s="29"/>
      <c r="D1471" s="48"/>
    </row>
    <row r="1472" spans="2:4" x14ac:dyDescent="0.9">
      <c r="B1472" s="29"/>
      <c r="D1472" s="48"/>
    </row>
    <row r="1473" spans="2:4" x14ac:dyDescent="0.9">
      <c r="B1473" s="29"/>
      <c r="D1473" s="48"/>
    </row>
    <row r="1474" spans="2:4" x14ac:dyDescent="0.9">
      <c r="B1474" s="29"/>
      <c r="D1474" s="48"/>
    </row>
    <row r="1475" spans="2:4" x14ac:dyDescent="0.9">
      <c r="B1475" s="29"/>
      <c r="D1475" s="48"/>
    </row>
    <row r="1476" spans="2:4" x14ac:dyDescent="0.9">
      <c r="B1476" s="29"/>
      <c r="D1476" s="48"/>
    </row>
    <row r="1477" spans="2:4" x14ac:dyDescent="0.9">
      <c r="B1477" s="29"/>
      <c r="D1477" s="48"/>
    </row>
    <row r="1478" spans="2:4" x14ac:dyDescent="0.9">
      <c r="B1478" s="29"/>
      <c r="D1478" s="48"/>
    </row>
    <row r="1479" spans="2:4" x14ac:dyDescent="0.9">
      <c r="B1479" s="29"/>
      <c r="D1479" s="48"/>
    </row>
    <row r="1480" spans="2:4" x14ac:dyDescent="0.9">
      <c r="B1480" s="29"/>
      <c r="D1480" s="48"/>
    </row>
    <row r="1481" spans="2:4" x14ac:dyDescent="0.9">
      <c r="B1481" s="29"/>
      <c r="D1481" s="48"/>
    </row>
    <row r="1482" spans="2:4" x14ac:dyDescent="0.9">
      <c r="B1482" s="29"/>
      <c r="D1482" s="48"/>
    </row>
    <row r="1483" spans="2:4" x14ac:dyDescent="0.9">
      <c r="B1483" s="29"/>
      <c r="D1483" s="48"/>
    </row>
    <row r="1484" spans="2:4" x14ac:dyDescent="0.9">
      <c r="B1484" s="29"/>
      <c r="D1484" s="48"/>
    </row>
    <row r="1485" spans="2:4" x14ac:dyDescent="0.9">
      <c r="B1485" s="29"/>
      <c r="D1485" s="48"/>
    </row>
    <row r="1486" spans="2:4" x14ac:dyDescent="0.9">
      <c r="B1486" s="29"/>
      <c r="D1486" s="48"/>
    </row>
    <row r="1487" spans="2:4" x14ac:dyDescent="0.9">
      <c r="B1487" s="29"/>
      <c r="D1487" s="48"/>
    </row>
    <row r="1488" spans="2:4" x14ac:dyDescent="0.9">
      <c r="B1488" s="29"/>
      <c r="D1488" s="48"/>
    </row>
    <row r="1489" spans="2:4" x14ac:dyDescent="0.9">
      <c r="B1489" s="29"/>
      <c r="D1489" s="48"/>
    </row>
    <row r="1490" spans="2:4" x14ac:dyDescent="0.9">
      <c r="B1490" s="29"/>
      <c r="D1490" s="48"/>
    </row>
    <row r="1491" spans="2:4" x14ac:dyDescent="0.9">
      <c r="B1491" s="29"/>
      <c r="D1491" s="48"/>
    </row>
    <row r="1492" spans="2:4" x14ac:dyDescent="0.9">
      <c r="B1492" s="29"/>
      <c r="D1492" s="48"/>
    </row>
    <row r="1493" spans="2:4" x14ac:dyDescent="0.9">
      <c r="B1493" s="29"/>
      <c r="D1493" s="48"/>
    </row>
    <row r="1494" spans="2:4" x14ac:dyDescent="0.9">
      <c r="B1494" s="29"/>
      <c r="D1494" s="48"/>
    </row>
    <row r="1495" spans="2:4" x14ac:dyDescent="0.9">
      <c r="B1495" s="29"/>
      <c r="D1495" s="48"/>
    </row>
    <row r="1496" spans="2:4" x14ac:dyDescent="0.9">
      <c r="B1496" s="29"/>
      <c r="D1496" s="48"/>
    </row>
    <row r="1497" spans="2:4" x14ac:dyDescent="0.9">
      <c r="B1497" s="29"/>
      <c r="D1497" s="48"/>
    </row>
    <row r="1498" spans="2:4" x14ac:dyDescent="0.9">
      <c r="B1498" s="29"/>
      <c r="D1498" s="48"/>
    </row>
    <row r="1499" spans="2:4" x14ac:dyDescent="0.9">
      <c r="B1499" s="29"/>
      <c r="D1499" s="48"/>
    </row>
    <row r="1500" spans="2:4" x14ac:dyDescent="0.9">
      <c r="B1500" s="29"/>
      <c r="D1500" s="48"/>
    </row>
    <row r="1501" spans="2:4" x14ac:dyDescent="0.9">
      <c r="B1501" s="29"/>
      <c r="D1501" s="48"/>
    </row>
    <row r="1502" spans="2:4" x14ac:dyDescent="0.9">
      <c r="B1502" s="29"/>
      <c r="D1502" s="48"/>
    </row>
    <row r="1503" spans="2:4" x14ac:dyDescent="0.9">
      <c r="B1503" s="29"/>
      <c r="D1503" s="48"/>
    </row>
    <row r="1504" spans="2:4" x14ac:dyDescent="0.9">
      <c r="B1504" s="29"/>
      <c r="D1504" s="48"/>
    </row>
    <row r="1505" spans="2:4" x14ac:dyDescent="0.9">
      <c r="B1505" s="29"/>
      <c r="D1505" s="48"/>
    </row>
    <row r="1506" spans="2:4" x14ac:dyDescent="0.9">
      <c r="B1506" s="29"/>
      <c r="D1506" s="48"/>
    </row>
    <row r="1507" spans="2:4" x14ac:dyDescent="0.9">
      <c r="B1507" s="29"/>
      <c r="D1507" s="48"/>
    </row>
    <row r="1508" spans="2:4" x14ac:dyDescent="0.9">
      <c r="B1508" s="29"/>
      <c r="D1508" s="48"/>
    </row>
    <row r="1509" spans="2:4" x14ac:dyDescent="0.9">
      <c r="B1509" s="29"/>
      <c r="D1509" s="48"/>
    </row>
    <row r="1510" spans="2:4" x14ac:dyDescent="0.9">
      <c r="B1510" s="29"/>
      <c r="D1510" s="48"/>
    </row>
    <row r="1511" spans="2:4" x14ac:dyDescent="0.9">
      <c r="B1511" s="29"/>
      <c r="D1511" s="48"/>
    </row>
    <row r="1512" spans="2:4" x14ac:dyDescent="0.9">
      <c r="B1512" s="29"/>
      <c r="D1512" s="48"/>
    </row>
    <row r="1513" spans="2:4" x14ac:dyDescent="0.9">
      <c r="B1513" s="29"/>
      <c r="D1513" s="48"/>
    </row>
    <row r="1514" spans="2:4" x14ac:dyDescent="0.9">
      <c r="B1514" s="29"/>
      <c r="D1514" s="48"/>
    </row>
    <row r="1515" spans="2:4" x14ac:dyDescent="0.9">
      <c r="B1515" s="29"/>
      <c r="D1515" s="48"/>
    </row>
    <row r="1516" spans="2:4" x14ac:dyDescent="0.9">
      <c r="B1516" s="29"/>
      <c r="D1516" s="48"/>
    </row>
    <row r="1517" spans="2:4" x14ac:dyDescent="0.9">
      <c r="B1517" s="29"/>
      <c r="D1517" s="48"/>
    </row>
    <row r="1518" spans="2:4" x14ac:dyDescent="0.9">
      <c r="B1518" s="29"/>
      <c r="D1518" s="48"/>
    </row>
    <row r="1519" spans="2:4" x14ac:dyDescent="0.9">
      <c r="B1519" s="29"/>
      <c r="D1519" s="48"/>
    </row>
    <row r="1520" spans="2:4" x14ac:dyDescent="0.9">
      <c r="B1520" s="29"/>
      <c r="D1520" s="48"/>
    </row>
    <row r="1521" spans="2:4" x14ac:dyDescent="0.9">
      <c r="B1521" s="29"/>
      <c r="D1521" s="48"/>
    </row>
    <row r="1522" spans="2:4" x14ac:dyDescent="0.9">
      <c r="B1522" s="29"/>
      <c r="D1522" s="48"/>
    </row>
    <row r="1523" spans="2:4" x14ac:dyDescent="0.9">
      <c r="B1523" s="29"/>
      <c r="D1523" s="48"/>
    </row>
    <row r="1524" spans="2:4" x14ac:dyDescent="0.9">
      <c r="B1524" s="29"/>
      <c r="D1524" s="48"/>
    </row>
    <row r="1525" spans="2:4" x14ac:dyDescent="0.9">
      <c r="B1525" s="29"/>
      <c r="D1525" s="48"/>
    </row>
    <row r="1526" spans="2:4" x14ac:dyDescent="0.9">
      <c r="B1526" s="29"/>
      <c r="D1526" s="48"/>
    </row>
    <row r="1527" spans="2:4" x14ac:dyDescent="0.9">
      <c r="B1527" s="29"/>
      <c r="D1527" s="48"/>
    </row>
    <row r="1528" spans="2:4" x14ac:dyDescent="0.9">
      <c r="B1528" s="29"/>
      <c r="D1528" s="48"/>
    </row>
    <row r="1529" spans="2:4" x14ac:dyDescent="0.9">
      <c r="B1529" s="29"/>
      <c r="D1529" s="48"/>
    </row>
    <row r="1530" spans="2:4" x14ac:dyDescent="0.9">
      <c r="B1530" s="29"/>
      <c r="D1530" s="48"/>
    </row>
    <row r="1531" spans="2:4" x14ac:dyDescent="0.9">
      <c r="B1531" s="29"/>
      <c r="D1531" s="48"/>
    </row>
    <row r="1532" spans="2:4" x14ac:dyDescent="0.9">
      <c r="B1532" s="29"/>
      <c r="D1532" s="48"/>
    </row>
    <row r="1533" spans="2:4" x14ac:dyDescent="0.9">
      <c r="B1533" s="29"/>
      <c r="D1533" s="48"/>
    </row>
    <row r="1534" spans="2:4" x14ac:dyDescent="0.9">
      <c r="B1534" s="29"/>
      <c r="D1534" s="48"/>
    </row>
    <row r="1535" spans="2:4" x14ac:dyDescent="0.9">
      <c r="B1535" s="29"/>
      <c r="D1535" s="48"/>
    </row>
    <row r="1536" spans="2:4" x14ac:dyDescent="0.9">
      <c r="B1536" s="29"/>
      <c r="D1536" s="48"/>
    </row>
    <row r="1537" spans="2:4" x14ac:dyDescent="0.9">
      <c r="B1537" s="29"/>
      <c r="D1537" s="48"/>
    </row>
    <row r="1538" spans="2:4" x14ac:dyDescent="0.9">
      <c r="B1538" s="29"/>
      <c r="D1538" s="48"/>
    </row>
    <row r="1539" spans="2:4" x14ac:dyDescent="0.9">
      <c r="B1539" s="29"/>
      <c r="D1539" s="48"/>
    </row>
    <row r="1540" spans="2:4" x14ac:dyDescent="0.9">
      <c r="B1540" s="29"/>
      <c r="D1540" s="48"/>
    </row>
    <row r="1541" spans="2:4" x14ac:dyDescent="0.9">
      <c r="B1541" s="29"/>
      <c r="D1541" s="48"/>
    </row>
    <row r="1542" spans="2:4" x14ac:dyDescent="0.9">
      <c r="B1542" s="29"/>
      <c r="D1542" s="48"/>
    </row>
    <row r="1543" spans="2:4" x14ac:dyDescent="0.9">
      <c r="B1543" s="29"/>
      <c r="D1543" s="48"/>
    </row>
    <row r="1544" spans="2:4" x14ac:dyDescent="0.9">
      <c r="B1544" s="29"/>
      <c r="D1544" s="48"/>
    </row>
    <row r="1545" spans="2:4" x14ac:dyDescent="0.9">
      <c r="B1545" s="29"/>
      <c r="D1545" s="48"/>
    </row>
    <row r="1546" spans="2:4" x14ac:dyDescent="0.9">
      <c r="B1546" s="29"/>
      <c r="D1546" s="48"/>
    </row>
    <row r="1547" spans="2:4" x14ac:dyDescent="0.9">
      <c r="B1547" s="29"/>
      <c r="D1547" s="48"/>
    </row>
    <row r="1548" spans="2:4" x14ac:dyDescent="0.9">
      <c r="B1548" s="29"/>
      <c r="D1548" s="48"/>
    </row>
    <row r="1549" spans="2:4" x14ac:dyDescent="0.9">
      <c r="B1549" s="29"/>
      <c r="D1549" s="48"/>
    </row>
    <row r="1550" spans="2:4" x14ac:dyDescent="0.9">
      <c r="B1550" s="29"/>
      <c r="D1550" s="48"/>
    </row>
    <row r="1551" spans="2:4" x14ac:dyDescent="0.9">
      <c r="B1551" s="29"/>
      <c r="D1551" s="48"/>
    </row>
    <row r="1552" spans="2:4" x14ac:dyDescent="0.9">
      <c r="B1552" s="29"/>
      <c r="D1552" s="48"/>
    </row>
    <row r="1553" spans="2:4" x14ac:dyDescent="0.9">
      <c r="B1553" s="29"/>
      <c r="D1553" s="48"/>
    </row>
    <row r="1554" spans="2:4" x14ac:dyDescent="0.9">
      <c r="B1554" s="29"/>
      <c r="D1554" s="48"/>
    </row>
    <row r="1555" spans="2:4" x14ac:dyDescent="0.9">
      <c r="B1555" s="29"/>
      <c r="D1555" s="48"/>
    </row>
    <row r="1556" spans="2:4" x14ac:dyDescent="0.9">
      <c r="B1556" s="29"/>
      <c r="D1556" s="48"/>
    </row>
    <row r="1557" spans="2:4" x14ac:dyDescent="0.9">
      <c r="B1557" s="29"/>
      <c r="D1557" s="48"/>
    </row>
    <row r="1558" spans="2:4" x14ac:dyDescent="0.9">
      <c r="B1558" s="29"/>
      <c r="D1558" s="48"/>
    </row>
    <row r="1559" spans="2:4" x14ac:dyDescent="0.9">
      <c r="B1559" s="29"/>
      <c r="D1559" s="48"/>
    </row>
    <row r="1560" spans="2:4" x14ac:dyDescent="0.9">
      <c r="B1560" s="29"/>
      <c r="D1560" s="48"/>
    </row>
    <row r="1561" spans="2:4" x14ac:dyDescent="0.9">
      <c r="B1561" s="29"/>
      <c r="D1561" s="48"/>
    </row>
    <row r="1562" spans="2:4" x14ac:dyDescent="0.9">
      <c r="B1562" s="29"/>
      <c r="D1562" s="48"/>
    </row>
    <row r="1563" spans="2:4" x14ac:dyDescent="0.9">
      <c r="B1563" s="29"/>
      <c r="D1563" s="48"/>
    </row>
    <row r="1564" spans="2:4" x14ac:dyDescent="0.9">
      <c r="B1564" s="29"/>
      <c r="D1564" s="48"/>
    </row>
    <row r="1565" spans="2:4" x14ac:dyDescent="0.9">
      <c r="B1565" s="29"/>
      <c r="D1565" s="48"/>
    </row>
    <row r="1566" spans="2:4" x14ac:dyDescent="0.9">
      <c r="B1566" s="29"/>
      <c r="D1566" s="48"/>
    </row>
    <row r="1567" spans="2:4" x14ac:dyDescent="0.9">
      <c r="B1567" s="29"/>
      <c r="D1567" s="48"/>
    </row>
    <row r="1568" spans="2:4" x14ac:dyDescent="0.9">
      <c r="B1568" s="29"/>
      <c r="D1568" s="48"/>
    </row>
    <row r="1569" spans="2:4" x14ac:dyDescent="0.9">
      <c r="B1569" s="29"/>
      <c r="D1569" s="48"/>
    </row>
    <row r="1570" spans="2:4" x14ac:dyDescent="0.9">
      <c r="B1570" s="29"/>
      <c r="D1570" s="48"/>
    </row>
    <row r="1571" spans="2:4" x14ac:dyDescent="0.9">
      <c r="B1571" s="29"/>
      <c r="D1571" s="48"/>
    </row>
    <row r="1572" spans="2:4" x14ac:dyDescent="0.9">
      <c r="B1572" s="29"/>
      <c r="D1572" s="48"/>
    </row>
    <row r="1573" spans="2:4" x14ac:dyDescent="0.9">
      <c r="B1573" s="29"/>
      <c r="D1573" s="48"/>
    </row>
    <row r="1574" spans="2:4" x14ac:dyDescent="0.9">
      <c r="B1574" s="29"/>
      <c r="D1574" s="48"/>
    </row>
    <row r="1575" spans="2:4" x14ac:dyDescent="0.9">
      <c r="B1575" s="29"/>
      <c r="D1575" s="48"/>
    </row>
    <row r="1576" spans="2:4" x14ac:dyDescent="0.9">
      <c r="B1576" s="29"/>
      <c r="D1576" s="48"/>
    </row>
    <row r="1577" spans="2:4" x14ac:dyDescent="0.9">
      <c r="B1577" s="29"/>
      <c r="D1577" s="48"/>
    </row>
    <row r="1578" spans="2:4" x14ac:dyDescent="0.9">
      <c r="B1578" s="29"/>
      <c r="D1578" s="48"/>
    </row>
    <row r="1579" spans="2:4" x14ac:dyDescent="0.9">
      <c r="B1579" s="29"/>
      <c r="D1579" s="48"/>
    </row>
    <row r="1580" spans="2:4" x14ac:dyDescent="0.9">
      <c r="B1580" s="29"/>
      <c r="D1580" s="48"/>
    </row>
    <row r="1581" spans="2:4" x14ac:dyDescent="0.9">
      <c r="B1581" s="29"/>
      <c r="D1581" s="48"/>
    </row>
    <row r="1582" spans="2:4" x14ac:dyDescent="0.9">
      <c r="B1582" s="29"/>
      <c r="D1582" s="48"/>
    </row>
    <row r="1583" spans="2:4" x14ac:dyDescent="0.9">
      <c r="B1583" s="29"/>
      <c r="D1583" s="48"/>
    </row>
    <row r="1584" spans="2:4" x14ac:dyDescent="0.9">
      <c r="B1584" s="29"/>
      <c r="D1584" s="48"/>
    </row>
    <row r="1585" spans="2:4" x14ac:dyDescent="0.9">
      <c r="B1585" s="29"/>
      <c r="D1585" s="48"/>
    </row>
    <row r="1586" spans="2:4" x14ac:dyDescent="0.9">
      <c r="B1586" s="29"/>
      <c r="D1586" s="48"/>
    </row>
    <row r="1587" spans="2:4" x14ac:dyDescent="0.9">
      <c r="B1587" s="29"/>
      <c r="D1587" s="48"/>
    </row>
    <row r="1588" spans="2:4" x14ac:dyDescent="0.9">
      <c r="B1588" s="29"/>
      <c r="D1588" s="48"/>
    </row>
    <row r="1589" spans="2:4" x14ac:dyDescent="0.9">
      <c r="B1589" s="29"/>
      <c r="D1589" s="48"/>
    </row>
    <row r="1590" spans="2:4" x14ac:dyDescent="0.9">
      <c r="B1590" s="29"/>
      <c r="D1590" s="48"/>
    </row>
    <row r="1591" spans="2:4" x14ac:dyDescent="0.9">
      <c r="B1591" s="29"/>
      <c r="D1591" s="48"/>
    </row>
    <row r="1592" spans="2:4" x14ac:dyDescent="0.9">
      <c r="B1592" s="29"/>
      <c r="D1592" s="48"/>
    </row>
    <row r="1593" spans="2:4" x14ac:dyDescent="0.9">
      <c r="B1593" s="29"/>
      <c r="D1593" s="48"/>
    </row>
    <row r="1594" spans="2:4" x14ac:dyDescent="0.9">
      <c r="B1594" s="29"/>
      <c r="D1594" s="48"/>
    </row>
    <row r="1595" spans="2:4" x14ac:dyDescent="0.9">
      <c r="B1595" s="29"/>
      <c r="D1595" s="48"/>
    </row>
    <row r="1596" spans="2:4" x14ac:dyDescent="0.9">
      <c r="B1596" s="29"/>
      <c r="D1596" s="48"/>
    </row>
    <row r="1597" spans="2:4" x14ac:dyDescent="0.9">
      <c r="B1597" s="29"/>
      <c r="D1597" s="48"/>
    </row>
    <row r="1598" spans="2:4" x14ac:dyDescent="0.9">
      <c r="B1598" s="29"/>
      <c r="D1598" s="48"/>
    </row>
    <row r="1599" spans="2:4" x14ac:dyDescent="0.9">
      <c r="B1599" s="29"/>
      <c r="D1599" s="48"/>
    </row>
    <row r="1600" spans="2:4" x14ac:dyDescent="0.9">
      <c r="B1600" s="29"/>
      <c r="D1600" s="48"/>
    </row>
    <row r="1601" spans="2:4" x14ac:dyDescent="0.9">
      <c r="B1601" s="29"/>
      <c r="D1601" s="48"/>
    </row>
    <row r="1602" spans="2:4" x14ac:dyDescent="0.9">
      <c r="B1602" s="29"/>
      <c r="D1602" s="48"/>
    </row>
    <row r="1603" spans="2:4" x14ac:dyDescent="0.9">
      <c r="B1603" s="29"/>
      <c r="D1603" s="48"/>
    </row>
    <row r="1604" spans="2:4" x14ac:dyDescent="0.9">
      <c r="B1604" s="29"/>
      <c r="D1604" s="48"/>
    </row>
    <row r="1605" spans="2:4" x14ac:dyDescent="0.9">
      <c r="B1605" s="29"/>
      <c r="D1605" s="48"/>
    </row>
    <row r="1606" spans="2:4" x14ac:dyDescent="0.9">
      <c r="B1606" s="29"/>
      <c r="D1606" s="48"/>
    </row>
    <row r="1607" spans="2:4" x14ac:dyDescent="0.9">
      <c r="B1607" s="29"/>
      <c r="D1607" s="48"/>
    </row>
    <row r="1608" spans="2:4" x14ac:dyDescent="0.9">
      <c r="B1608" s="29"/>
      <c r="D1608" s="48"/>
    </row>
    <row r="1609" spans="2:4" x14ac:dyDescent="0.9">
      <c r="B1609" s="29"/>
      <c r="D1609" s="48"/>
    </row>
    <row r="1610" spans="2:4" x14ac:dyDescent="0.9">
      <c r="B1610" s="29"/>
      <c r="D1610" s="48"/>
    </row>
    <row r="1611" spans="2:4" x14ac:dyDescent="0.9">
      <c r="B1611" s="29"/>
      <c r="D1611" s="48"/>
    </row>
    <row r="1612" spans="2:4" x14ac:dyDescent="0.9">
      <c r="B1612" s="29"/>
      <c r="D1612" s="48"/>
    </row>
    <row r="1613" spans="2:4" x14ac:dyDescent="0.9">
      <c r="B1613" s="29"/>
      <c r="D1613" s="48"/>
    </row>
    <row r="1614" spans="2:4" x14ac:dyDescent="0.9">
      <c r="B1614" s="29"/>
      <c r="D1614" s="48"/>
    </row>
    <row r="1615" spans="2:4" x14ac:dyDescent="0.9">
      <c r="B1615" s="29"/>
      <c r="D1615" s="48"/>
    </row>
    <row r="1616" spans="2:4" x14ac:dyDescent="0.9">
      <c r="B1616" s="29"/>
      <c r="D1616" s="48"/>
    </row>
    <row r="1617" spans="2:4" x14ac:dyDescent="0.9">
      <c r="B1617" s="29"/>
      <c r="D1617" s="48"/>
    </row>
    <row r="1618" spans="2:4" x14ac:dyDescent="0.9">
      <c r="B1618" s="29"/>
      <c r="D1618" s="48"/>
    </row>
    <row r="1619" spans="2:4" x14ac:dyDescent="0.9">
      <c r="B1619" s="29"/>
      <c r="D1619" s="48"/>
    </row>
    <row r="1620" spans="2:4" x14ac:dyDescent="0.9">
      <c r="B1620" s="29"/>
      <c r="D1620" s="48"/>
    </row>
    <row r="1621" spans="2:4" x14ac:dyDescent="0.9">
      <c r="B1621" s="29"/>
      <c r="D1621" s="48"/>
    </row>
    <row r="1622" spans="2:4" x14ac:dyDescent="0.9">
      <c r="B1622" s="29"/>
      <c r="D1622" s="48"/>
    </row>
    <row r="1623" spans="2:4" x14ac:dyDescent="0.9">
      <c r="B1623" s="29"/>
      <c r="D1623" s="48"/>
    </row>
    <row r="1624" spans="2:4" x14ac:dyDescent="0.9">
      <c r="B1624" s="29"/>
      <c r="D1624" s="48"/>
    </row>
    <row r="1625" spans="2:4" x14ac:dyDescent="0.9">
      <c r="B1625" s="29"/>
      <c r="D1625" s="48"/>
    </row>
    <row r="1626" spans="2:4" x14ac:dyDescent="0.9">
      <c r="B1626" s="29"/>
      <c r="D1626" s="48"/>
    </row>
    <row r="1627" spans="2:4" x14ac:dyDescent="0.9">
      <c r="B1627" s="29"/>
      <c r="D1627" s="48"/>
    </row>
    <row r="1628" spans="2:4" x14ac:dyDescent="0.9">
      <c r="B1628" s="29"/>
      <c r="D1628" s="48"/>
    </row>
    <row r="1629" spans="2:4" x14ac:dyDescent="0.9">
      <c r="B1629" s="29"/>
      <c r="D1629" s="48"/>
    </row>
    <row r="1630" spans="2:4" x14ac:dyDescent="0.9">
      <c r="B1630" s="29"/>
      <c r="D1630" s="48"/>
    </row>
    <row r="1631" spans="2:4" x14ac:dyDescent="0.9">
      <c r="B1631" s="29"/>
      <c r="D1631" s="48"/>
    </row>
    <row r="1632" spans="2:4" x14ac:dyDescent="0.9">
      <c r="B1632" s="29"/>
      <c r="D1632" s="48"/>
    </row>
    <row r="1633" spans="2:4" x14ac:dyDescent="0.9">
      <c r="B1633" s="29"/>
      <c r="D1633" s="48"/>
    </row>
    <row r="1634" spans="2:4" x14ac:dyDescent="0.9">
      <c r="B1634" s="29"/>
      <c r="D1634" s="48"/>
    </row>
    <row r="1635" spans="2:4" x14ac:dyDescent="0.9">
      <c r="B1635" s="29"/>
      <c r="D1635" s="48"/>
    </row>
    <row r="1636" spans="2:4" x14ac:dyDescent="0.9">
      <c r="B1636" s="29"/>
      <c r="D1636" s="48"/>
    </row>
    <row r="1637" spans="2:4" x14ac:dyDescent="0.9">
      <c r="B1637" s="29"/>
      <c r="D1637" s="48"/>
    </row>
    <row r="1638" spans="2:4" x14ac:dyDescent="0.9">
      <c r="B1638" s="29"/>
      <c r="D1638" s="48"/>
    </row>
    <row r="1639" spans="2:4" x14ac:dyDescent="0.9">
      <c r="B1639" s="29"/>
      <c r="D1639" s="48"/>
    </row>
    <row r="1640" spans="2:4" x14ac:dyDescent="0.9">
      <c r="B1640" s="29"/>
      <c r="D1640" s="48"/>
    </row>
    <row r="1641" spans="2:4" x14ac:dyDescent="0.9">
      <c r="B1641" s="29"/>
      <c r="D1641" s="48"/>
    </row>
    <row r="1642" spans="2:4" x14ac:dyDescent="0.9">
      <c r="B1642" s="29"/>
      <c r="D1642" s="48"/>
    </row>
    <row r="1643" spans="2:4" x14ac:dyDescent="0.9">
      <c r="B1643" s="29"/>
      <c r="D1643" s="48"/>
    </row>
    <row r="1644" spans="2:4" x14ac:dyDescent="0.9">
      <c r="B1644" s="29"/>
      <c r="D1644" s="48"/>
    </row>
    <row r="1645" spans="2:4" x14ac:dyDescent="0.9">
      <c r="B1645" s="29"/>
      <c r="D1645" s="48"/>
    </row>
    <row r="1646" spans="2:4" x14ac:dyDescent="0.9">
      <c r="B1646" s="29"/>
      <c r="D1646" s="48"/>
    </row>
    <row r="1647" spans="2:4" x14ac:dyDescent="0.9">
      <c r="B1647" s="29"/>
      <c r="D1647" s="48"/>
    </row>
    <row r="1648" spans="2:4" x14ac:dyDescent="0.9">
      <c r="B1648" s="29"/>
      <c r="D1648" s="48"/>
    </row>
    <row r="1649" spans="2:4" x14ac:dyDescent="0.9">
      <c r="B1649" s="29"/>
      <c r="D1649" s="48"/>
    </row>
    <row r="1650" spans="2:4" x14ac:dyDescent="0.9">
      <c r="B1650" s="29"/>
      <c r="D1650" s="48"/>
    </row>
    <row r="1651" spans="2:4" x14ac:dyDescent="0.9">
      <c r="B1651" s="29"/>
      <c r="D1651" s="48"/>
    </row>
    <row r="1652" spans="2:4" x14ac:dyDescent="0.9">
      <c r="B1652" s="29"/>
      <c r="D1652" s="48"/>
    </row>
    <row r="1653" spans="2:4" x14ac:dyDescent="0.9">
      <c r="B1653" s="29"/>
      <c r="D1653" s="48"/>
    </row>
    <row r="1654" spans="2:4" x14ac:dyDescent="0.9">
      <c r="B1654" s="29"/>
      <c r="D1654" s="48"/>
    </row>
    <row r="1655" spans="2:4" x14ac:dyDescent="0.9">
      <c r="B1655" s="29"/>
      <c r="D1655" s="48"/>
    </row>
    <row r="1656" spans="2:4" x14ac:dyDescent="0.9">
      <c r="B1656" s="29"/>
      <c r="D1656" s="48"/>
    </row>
    <row r="1657" spans="2:4" x14ac:dyDescent="0.9">
      <c r="B1657" s="29"/>
      <c r="D1657" s="48"/>
    </row>
    <row r="1658" spans="2:4" x14ac:dyDescent="0.9">
      <c r="B1658" s="29"/>
      <c r="D1658" s="48"/>
    </row>
    <row r="1659" spans="2:4" x14ac:dyDescent="0.9">
      <c r="B1659" s="29"/>
      <c r="D1659" s="48"/>
    </row>
    <row r="1660" spans="2:4" x14ac:dyDescent="0.9">
      <c r="B1660" s="29"/>
      <c r="D1660" s="48"/>
    </row>
    <row r="1661" spans="2:4" x14ac:dyDescent="0.9">
      <c r="B1661" s="29"/>
      <c r="D1661" s="48"/>
    </row>
    <row r="1662" spans="2:4" x14ac:dyDescent="0.9">
      <c r="B1662" s="29"/>
      <c r="D1662" s="48"/>
    </row>
    <row r="1663" spans="2:4" x14ac:dyDescent="0.9">
      <c r="B1663" s="29"/>
      <c r="D1663" s="48"/>
    </row>
    <row r="1664" spans="2:4" x14ac:dyDescent="0.9">
      <c r="B1664" s="29"/>
      <c r="D1664" s="48"/>
    </row>
    <row r="1665" spans="2:4" x14ac:dyDescent="0.9">
      <c r="B1665" s="29"/>
      <c r="D1665" s="48"/>
    </row>
    <row r="1666" spans="2:4" x14ac:dyDescent="0.9">
      <c r="B1666" s="29"/>
      <c r="D1666" s="48"/>
    </row>
    <row r="1667" spans="2:4" x14ac:dyDescent="0.9">
      <c r="B1667" s="29"/>
      <c r="D1667" s="48"/>
    </row>
    <row r="1668" spans="2:4" x14ac:dyDescent="0.9">
      <c r="B1668" s="29"/>
      <c r="D1668" s="48"/>
    </row>
    <row r="1669" spans="2:4" x14ac:dyDescent="0.9">
      <c r="B1669" s="29"/>
      <c r="D1669" s="48"/>
    </row>
    <row r="1670" spans="2:4" x14ac:dyDescent="0.9">
      <c r="B1670" s="29"/>
      <c r="D1670" s="48"/>
    </row>
    <row r="1671" spans="2:4" x14ac:dyDescent="0.9">
      <c r="B1671" s="29"/>
      <c r="D1671" s="48"/>
    </row>
    <row r="1672" spans="2:4" x14ac:dyDescent="0.9">
      <c r="B1672" s="29"/>
      <c r="D1672" s="48"/>
    </row>
    <row r="1673" spans="2:4" x14ac:dyDescent="0.9">
      <c r="B1673" s="29"/>
      <c r="D1673" s="48"/>
    </row>
    <row r="1674" spans="2:4" x14ac:dyDescent="0.9">
      <c r="B1674" s="29"/>
      <c r="D1674" s="48"/>
    </row>
    <row r="1675" spans="2:4" x14ac:dyDescent="0.9">
      <c r="B1675" s="29"/>
      <c r="D1675" s="48"/>
    </row>
    <row r="1676" spans="2:4" x14ac:dyDescent="0.9">
      <c r="B1676" s="29"/>
      <c r="D1676" s="48"/>
    </row>
    <row r="1677" spans="2:4" x14ac:dyDescent="0.9">
      <c r="B1677" s="29"/>
      <c r="D1677" s="48"/>
    </row>
    <row r="1678" spans="2:4" x14ac:dyDescent="0.9">
      <c r="B1678" s="29"/>
      <c r="D1678" s="48"/>
    </row>
    <row r="1679" spans="2:4" x14ac:dyDescent="0.9">
      <c r="B1679" s="29"/>
      <c r="D1679" s="48"/>
    </row>
    <row r="1680" spans="2:4" x14ac:dyDescent="0.9">
      <c r="B1680" s="29"/>
      <c r="D1680" s="48"/>
    </row>
    <row r="1681" spans="2:4" x14ac:dyDescent="0.9">
      <c r="B1681" s="29"/>
      <c r="D1681" s="48"/>
    </row>
    <row r="1682" spans="2:4" x14ac:dyDescent="0.9">
      <c r="B1682" s="29"/>
      <c r="D1682" s="48"/>
    </row>
    <row r="1683" spans="2:4" x14ac:dyDescent="0.9">
      <c r="B1683" s="29"/>
      <c r="D1683" s="48"/>
    </row>
    <row r="1684" spans="2:4" x14ac:dyDescent="0.9">
      <c r="B1684" s="29"/>
      <c r="D1684" s="48"/>
    </row>
    <row r="1685" spans="2:4" x14ac:dyDescent="0.9">
      <c r="B1685" s="29"/>
      <c r="D1685" s="48"/>
    </row>
    <row r="1686" spans="2:4" x14ac:dyDescent="0.9">
      <c r="B1686" s="29"/>
      <c r="D1686" s="48"/>
    </row>
    <row r="1687" spans="2:4" x14ac:dyDescent="0.9">
      <c r="B1687" s="29"/>
      <c r="D1687" s="48"/>
    </row>
    <row r="1688" spans="2:4" x14ac:dyDescent="0.9">
      <c r="B1688" s="29"/>
      <c r="D1688" s="48"/>
    </row>
    <row r="1689" spans="2:4" x14ac:dyDescent="0.9">
      <c r="B1689" s="29"/>
      <c r="D1689" s="48"/>
    </row>
    <row r="1690" spans="2:4" x14ac:dyDescent="0.9">
      <c r="B1690" s="29"/>
      <c r="D1690" s="48"/>
    </row>
    <row r="1691" spans="2:4" x14ac:dyDescent="0.9">
      <c r="B1691" s="29"/>
      <c r="D1691" s="48"/>
    </row>
    <row r="1692" spans="2:4" x14ac:dyDescent="0.9">
      <c r="B1692" s="29"/>
      <c r="D1692" s="48"/>
    </row>
    <row r="1693" spans="2:4" x14ac:dyDescent="0.9">
      <c r="B1693" s="29"/>
      <c r="D1693" s="48"/>
    </row>
    <row r="1694" spans="2:4" x14ac:dyDescent="0.9">
      <c r="B1694" s="29"/>
      <c r="D1694" s="48"/>
    </row>
    <row r="1695" spans="2:4" x14ac:dyDescent="0.9">
      <c r="B1695" s="29"/>
      <c r="D1695" s="48"/>
    </row>
    <row r="1696" spans="2:4" x14ac:dyDescent="0.9">
      <c r="B1696" s="29"/>
      <c r="D1696" s="48"/>
    </row>
    <row r="1697" spans="2:4" x14ac:dyDescent="0.9">
      <c r="B1697" s="29"/>
      <c r="D1697" s="48"/>
    </row>
    <row r="1698" spans="2:4" x14ac:dyDescent="0.9">
      <c r="B1698" s="29"/>
      <c r="D1698" s="48"/>
    </row>
    <row r="1699" spans="2:4" x14ac:dyDescent="0.9">
      <c r="B1699" s="29"/>
      <c r="D1699" s="48"/>
    </row>
    <row r="1700" spans="2:4" x14ac:dyDescent="0.9">
      <c r="B1700" s="29"/>
      <c r="D1700" s="48"/>
    </row>
    <row r="1701" spans="2:4" x14ac:dyDescent="0.9">
      <c r="B1701" s="29"/>
      <c r="D1701" s="48"/>
    </row>
    <row r="1702" spans="2:4" x14ac:dyDescent="0.9">
      <c r="B1702" s="29"/>
      <c r="D1702" s="48"/>
    </row>
    <row r="1703" spans="2:4" x14ac:dyDescent="0.9">
      <c r="B1703" s="29"/>
      <c r="D1703" s="48"/>
    </row>
    <row r="1704" spans="2:4" x14ac:dyDescent="0.9">
      <c r="B1704" s="29"/>
      <c r="D1704" s="48"/>
    </row>
    <row r="1705" spans="2:4" x14ac:dyDescent="0.9">
      <c r="B1705" s="29"/>
      <c r="D1705" s="48"/>
    </row>
    <row r="1706" spans="2:4" x14ac:dyDescent="0.9">
      <c r="B1706" s="29"/>
      <c r="D1706" s="48"/>
    </row>
    <row r="1707" spans="2:4" x14ac:dyDescent="0.9">
      <c r="B1707" s="29"/>
      <c r="D1707" s="48"/>
    </row>
    <row r="1708" spans="2:4" x14ac:dyDescent="0.9">
      <c r="B1708" s="29"/>
      <c r="D1708" s="48"/>
    </row>
    <row r="1709" spans="2:4" x14ac:dyDescent="0.9">
      <c r="B1709" s="29"/>
      <c r="D1709" s="48"/>
    </row>
    <row r="1710" spans="2:4" x14ac:dyDescent="0.9">
      <c r="B1710" s="29"/>
      <c r="D1710" s="48"/>
    </row>
    <row r="1711" spans="2:4" x14ac:dyDescent="0.9">
      <c r="B1711" s="29"/>
      <c r="D1711" s="48"/>
    </row>
    <row r="1712" spans="2:4" x14ac:dyDescent="0.9">
      <c r="B1712" s="29"/>
      <c r="D1712" s="48"/>
    </row>
    <row r="1713" spans="2:4" x14ac:dyDescent="0.9">
      <c r="B1713" s="29"/>
      <c r="D1713" s="48"/>
    </row>
    <row r="1714" spans="2:4" x14ac:dyDescent="0.9">
      <c r="B1714" s="29"/>
      <c r="D1714" s="48"/>
    </row>
    <row r="1715" spans="2:4" x14ac:dyDescent="0.9">
      <c r="B1715" s="29"/>
      <c r="D1715" s="48"/>
    </row>
    <row r="1716" spans="2:4" x14ac:dyDescent="0.9">
      <c r="B1716" s="29"/>
      <c r="D1716" s="48"/>
    </row>
    <row r="1717" spans="2:4" x14ac:dyDescent="0.9">
      <c r="B1717" s="29"/>
      <c r="D1717" s="48"/>
    </row>
    <row r="1718" spans="2:4" x14ac:dyDescent="0.9">
      <c r="B1718" s="29"/>
      <c r="D1718" s="48"/>
    </row>
    <row r="1719" spans="2:4" x14ac:dyDescent="0.9">
      <c r="B1719" s="29"/>
      <c r="D1719" s="48"/>
    </row>
    <row r="1720" spans="2:4" x14ac:dyDescent="0.9">
      <c r="B1720" s="29"/>
      <c r="D1720" s="48"/>
    </row>
    <row r="1721" spans="2:4" x14ac:dyDescent="0.9">
      <c r="B1721" s="29"/>
      <c r="D1721" s="48"/>
    </row>
    <row r="1722" spans="2:4" x14ac:dyDescent="0.9">
      <c r="B1722" s="29"/>
      <c r="D1722" s="48"/>
    </row>
    <row r="1723" spans="2:4" x14ac:dyDescent="0.9">
      <c r="B1723" s="29"/>
      <c r="D1723" s="48"/>
    </row>
    <row r="1724" spans="2:4" x14ac:dyDescent="0.9">
      <c r="B1724" s="29"/>
      <c r="D1724" s="48"/>
    </row>
    <row r="1725" spans="2:4" x14ac:dyDescent="0.9">
      <c r="B1725" s="29"/>
      <c r="D1725" s="48"/>
    </row>
    <row r="1726" spans="2:4" x14ac:dyDescent="0.9">
      <c r="B1726" s="29"/>
      <c r="D1726" s="48"/>
    </row>
    <row r="1727" spans="2:4" x14ac:dyDescent="0.9">
      <c r="B1727" s="29"/>
      <c r="D1727" s="48"/>
    </row>
    <row r="1728" spans="2:4" x14ac:dyDescent="0.9">
      <c r="B1728" s="29"/>
      <c r="D1728" s="48"/>
    </row>
    <row r="1729" spans="2:4" x14ac:dyDescent="0.9">
      <c r="B1729" s="29"/>
      <c r="D1729" s="48"/>
    </row>
    <row r="1730" spans="2:4" x14ac:dyDescent="0.9">
      <c r="B1730" s="29"/>
      <c r="D1730" s="48"/>
    </row>
    <row r="1731" spans="2:4" x14ac:dyDescent="0.9">
      <c r="B1731" s="29"/>
      <c r="D1731" s="48"/>
    </row>
    <row r="1732" spans="2:4" x14ac:dyDescent="0.9">
      <c r="B1732" s="29"/>
      <c r="D1732" s="48"/>
    </row>
    <row r="1733" spans="2:4" x14ac:dyDescent="0.9">
      <c r="B1733" s="29"/>
      <c r="D1733" s="48"/>
    </row>
    <row r="1734" spans="2:4" x14ac:dyDescent="0.9">
      <c r="B1734" s="29"/>
      <c r="D1734" s="48"/>
    </row>
    <row r="1735" spans="2:4" x14ac:dyDescent="0.9">
      <c r="B1735" s="29"/>
      <c r="D1735" s="48"/>
    </row>
    <row r="1736" spans="2:4" x14ac:dyDescent="0.9">
      <c r="B1736" s="29"/>
      <c r="D1736" s="48"/>
    </row>
    <row r="1737" spans="2:4" x14ac:dyDescent="0.9">
      <c r="B1737" s="29"/>
      <c r="D1737" s="48"/>
    </row>
    <row r="1738" spans="2:4" x14ac:dyDescent="0.9">
      <c r="B1738" s="29"/>
      <c r="D1738" s="48"/>
    </row>
    <row r="1739" spans="2:4" x14ac:dyDescent="0.9">
      <c r="B1739" s="29"/>
      <c r="D1739" s="48"/>
    </row>
    <row r="1740" spans="2:4" x14ac:dyDescent="0.9">
      <c r="B1740" s="29"/>
      <c r="D1740" s="48"/>
    </row>
    <row r="1741" spans="2:4" x14ac:dyDescent="0.9">
      <c r="B1741" s="29"/>
      <c r="D1741" s="48"/>
    </row>
    <row r="1742" spans="2:4" x14ac:dyDescent="0.9">
      <c r="B1742" s="29"/>
      <c r="D1742" s="48"/>
    </row>
    <row r="1743" spans="2:4" x14ac:dyDescent="0.9">
      <c r="B1743" s="29"/>
      <c r="D1743" s="48"/>
    </row>
    <row r="1744" spans="2:4" x14ac:dyDescent="0.9">
      <c r="B1744" s="29"/>
      <c r="D1744" s="48"/>
    </row>
    <row r="1745" spans="2:20" x14ac:dyDescent="0.9">
      <c r="B1745" s="29"/>
      <c r="D1745" s="48"/>
    </row>
    <row r="1746" spans="2:20" x14ac:dyDescent="0.9">
      <c r="B1746" s="29"/>
      <c r="D1746" s="48"/>
    </row>
    <row r="1747" spans="2:20" x14ac:dyDescent="0.9">
      <c r="B1747" s="29"/>
      <c r="D1747" s="48"/>
    </row>
    <row r="1748" spans="2:20" x14ac:dyDescent="0.9">
      <c r="B1748" s="29"/>
      <c r="D1748" s="48"/>
    </row>
    <row r="1749" spans="2:20" x14ac:dyDescent="0.9">
      <c r="B1749" s="29"/>
      <c r="D1749" s="48"/>
    </row>
    <row r="1750" spans="2:20" x14ac:dyDescent="0.9">
      <c r="B1750" s="29"/>
      <c r="D1750" s="48"/>
    </row>
    <row r="1751" spans="2:20" x14ac:dyDescent="0.9">
      <c r="B1751" s="29"/>
      <c r="D1751" s="48"/>
    </row>
    <row r="1752" spans="2:20" x14ac:dyDescent="0.9">
      <c r="B1752" s="29"/>
      <c r="D1752" s="48"/>
    </row>
    <row r="1753" spans="2:20" x14ac:dyDescent="0.9">
      <c r="B1753" s="29"/>
      <c r="D1753" s="48"/>
    </row>
    <row r="1754" spans="2:20" x14ac:dyDescent="0.9">
      <c r="B1754" s="29"/>
      <c r="D1754" s="48"/>
    </row>
    <row r="1755" spans="2:20" x14ac:dyDescent="0.9">
      <c r="B1755" s="29"/>
      <c r="D1755" s="48"/>
    </row>
    <row r="1756" spans="2:20" x14ac:dyDescent="0.9">
      <c r="T1756" s="53"/>
    </row>
    <row r="1757" spans="2:20" x14ac:dyDescent="0.9">
      <c r="B1757" s="53" t="s">
        <v>1463</v>
      </c>
      <c r="C1757"/>
      <c r="D1757"/>
      <c r="T1757" s="53"/>
    </row>
    <row r="1758" spans="2:20" x14ac:dyDescent="0.9">
      <c r="B1758" s="53" t="s">
        <v>1464</v>
      </c>
      <c r="C1758"/>
      <c r="D1758"/>
      <c r="T1758" s="53"/>
    </row>
    <row r="1759" spans="2:20" x14ac:dyDescent="0.9">
      <c r="B1759" s="53" t="s">
        <v>1465</v>
      </c>
      <c r="C1759"/>
      <c r="D1759"/>
    </row>
    <row r="1760" spans="2:20" x14ac:dyDescent="0.9">
      <c r="B1760" s="7"/>
      <c r="C1760"/>
      <c r="D1760"/>
    </row>
  </sheetData>
  <mergeCells count="6">
    <mergeCell ref="B4:L5"/>
    <mergeCell ref="B6:B8"/>
    <mergeCell ref="C6:C7"/>
    <mergeCell ref="D6:D8"/>
    <mergeCell ref="G6:G8"/>
    <mergeCell ref="N7:O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79274-B603-45EF-94B3-E007189E97B5}">
  <dimension ref="A1:U1760"/>
  <sheetViews>
    <sheetView topLeftCell="B1" workbookViewId="0">
      <selection activeCell="E11" sqref="E11"/>
    </sheetView>
  </sheetViews>
  <sheetFormatPr baseColWidth="10" defaultColWidth="11.42578125" defaultRowHeight="61.5" x14ac:dyDescent="0.9"/>
  <cols>
    <col min="1" max="1" width="8.85546875" customWidth="1"/>
    <col min="2" max="2" width="55" style="53" bestFit="1" customWidth="1"/>
    <col min="3" max="3" width="24.85546875" style="29" bestFit="1" customWidth="1"/>
    <col min="4" max="4" width="83.85546875" style="4" bestFit="1" customWidth="1"/>
    <col min="5" max="5" width="41" style="4" bestFit="1" customWidth="1"/>
    <col min="6" max="6" width="94.28515625" style="4" bestFit="1" customWidth="1"/>
    <col min="7" max="7" width="31.5703125" style="48" bestFit="1" customWidth="1"/>
    <col min="8" max="8" width="29.85546875" style="49" bestFit="1" customWidth="1"/>
    <col min="9" max="9" width="23.42578125" style="4" bestFit="1" customWidth="1"/>
    <col min="10" max="11" width="25.85546875" style="4" bestFit="1" customWidth="1"/>
    <col min="12" max="12" width="22.7109375" style="5" customWidth="1"/>
    <col min="13" max="13" width="5.85546875" style="5" hidden="1" customWidth="1"/>
    <col min="14" max="14" width="20.7109375" style="6" hidden="1" customWidth="1"/>
    <col min="15" max="15" width="21.85546875" style="7" hidden="1" customWidth="1"/>
    <col min="16" max="16" width="19.85546875" style="7" hidden="1" customWidth="1"/>
    <col min="17" max="17" width="22.42578125" style="8" hidden="1" customWidth="1"/>
    <col min="18" max="19" width="0" style="7" hidden="1" customWidth="1"/>
    <col min="20" max="20" width="31.28515625" style="7" customWidth="1"/>
  </cols>
  <sheetData>
    <row r="1" spans="2:20" x14ac:dyDescent="0.9">
      <c r="B1" s="1"/>
      <c r="C1" s="1"/>
      <c r="D1" s="2"/>
      <c r="E1" s="2"/>
      <c r="F1" s="2"/>
      <c r="G1" s="3"/>
      <c r="H1" s="2"/>
      <c r="J1" s="2"/>
      <c r="K1" s="5"/>
      <c r="M1" s="6"/>
      <c r="N1" s="7"/>
      <c r="O1" s="7" t="s">
        <v>0</v>
      </c>
      <c r="P1" s="8"/>
      <c r="Q1" s="7"/>
      <c r="T1"/>
    </row>
    <row r="2" spans="2:20" x14ac:dyDescent="0.9">
      <c r="B2" s="1"/>
      <c r="C2" s="1"/>
      <c r="D2" s="2"/>
      <c r="E2" s="2"/>
      <c r="F2" s="2"/>
      <c r="G2" s="3"/>
      <c r="H2" s="2"/>
      <c r="I2" s="2"/>
      <c r="J2" s="2"/>
      <c r="K2" s="2"/>
      <c r="O2" s="9"/>
    </row>
    <row r="3" spans="2:20" x14ac:dyDescent="0.9">
      <c r="B3" s="1"/>
      <c r="C3" s="1"/>
      <c r="D3" s="2"/>
      <c r="E3" s="2"/>
      <c r="F3" s="2"/>
      <c r="G3" s="3"/>
      <c r="H3" s="2"/>
      <c r="I3" s="2"/>
      <c r="J3" s="2"/>
      <c r="K3" s="2"/>
      <c r="O3" s="9"/>
      <c r="P3" s="10"/>
      <c r="Q3" s="11"/>
      <c r="R3" s="10"/>
      <c r="S3" s="10"/>
    </row>
    <row r="4" spans="2:20" ht="26.25" customHeight="1" x14ac:dyDescent="0.5">
      <c r="B4" s="12" t="s">
        <v>1466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O4" s="9"/>
      <c r="P4" s="10"/>
      <c r="Q4" s="11"/>
      <c r="R4" s="10"/>
      <c r="S4" s="10"/>
    </row>
    <row r="5" spans="2:20" ht="27" customHeight="1" x14ac:dyDescent="0.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O5" s="9"/>
      <c r="P5" s="10"/>
      <c r="Q5" s="11"/>
      <c r="R5" s="10"/>
      <c r="S5" s="10"/>
    </row>
    <row r="6" spans="2:20" ht="28.5" customHeight="1" x14ac:dyDescent="0.5">
      <c r="B6" s="14" t="s">
        <v>2</v>
      </c>
      <c r="C6" s="15" t="s">
        <v>3</v>
      </c>
      <c r="D6" s="16" t="s">
        <v>4</v>
      </c>
      <c r="E6" s="17"/>
      <c r="F6" s="17"/>
      <c r="G6" s="15" t="s">
        <v>5</v>
      </c>
      <c r="H6" s="17"/>
      <c r="I6" s="17"/>
      <c r="J6" s="17"/>
      <c r="K6" s="17"/>
      <c r="L6" s="18"/>
      <c r="M6" s="19"/>
      <c r="O6" s="9"/>
      <c r="P6" s="10"/>
      <c r="Q6" s="11"/>
      <c r="R6" s="10"/>
      <c r="S6" s="10"/>
    </row>
    <row r="7" spans="2:20" ht="52.5" customHeight="1" x14ac:dyDescent="0.35">
      <c r="B7" s="14"/>
      <c r="C7" s="15"/>
      <c r="D7" s="16"/>
      <c r="E7" s="20" t="s">
        <v>6</v>
      </c>
      <c r="F7" s="17" t="s">
        <v>7</v>
      </c>
      <c r="G7" s="15"/>
      <c r="H7" s="20" t="s">
        <v>8</v>
      </c>
      <c r="I7" s="20" t="s">
        <v>9</v>
      </c>
      <c r="J7" s="20" t="s">
        <v>10</v>
      </c>
      <c r="K7" s="20" t="s">
        <v>11</v>
      </c>
      <c r="L7" s="18" t="s">
        <v>12</v>
      </c>
      <c r="M7" s="21"/>
      <c r="N7" s="22" t="s">
        <v>13</v>
      </c>
      <c r="O7" s="23"/>
      <c r="P7" s="24" t="s">
        <v>14</v>
      </c>
      <c r="Q7" s="25" t="s">
        <v>15</v>
      </c>
      <c r="R7" s="10"/>
      <c r="S7" s="10"/>
    </row>
    <row r="8" spans="2:20" ht="46.5" hidden="1" customHeight="1" x14ac:dyDescent="0.35">
      <c r="B8" s="14"/>
      <c r="C8" s="20"/>
      <c r="D8" s="16"/>
      <c r="E8" s="20"/>
      <c r="F8" s="17"/>
      <c r="G8" s="15"/>
      <c r="H8" s="17" t="s">
        <v>16</v>
      </c>
      <c r="I8" s="17" t="s">
        <v>17</v>
      </c>
      <c r="J8" s="17"/>
      <c r="K8" s="17"/>
      <c r="L8" s="18"/>
      <c r="M8" s="19"/>
      <c r="N8" s="26" t="s">
        <v>18</v>
      </c>
      <c r="O8" s="26" t="s">
        <v>19</v>
      </c>
      <c r="P8" s="27" t="s">
        <v>14</v>
      </c>
      <c r="Q8" s="28" t="s">
        <v>20</v>
      </c>
      <c r="R8" s="10"/>
      <c r="S8" s="10"/>
    </row>
    <row r="9" spans="2:20" ht="33.75" customHeight="1" x14ac:dyDescent="0.5">
      <c r="B9" s="29">
        <v>45105</v>
      </c>
      <c r="C9" s="30">
        <v>45085</v>
      </c>
      <c r="D9" s="31" t="s">
        <v>21</v>
      </c>
      <c r="E9" s="31">
        <v>44122101</v>
      </c>
      <c r="F9" s="32" t="s">
        <v>22</v>
      </c>
      <c r="G9" s="31" t="s">
        <v>23</v>
      </c>
      <c r="H9" s="33" t="s">
        <v>24</v>
      </c>
      <c r="I9" s="33" t="e">
        <f t="shared" ref="I9:I32" si="0">+L9*H9</f>
        <v>#VALUE!</v>
      </c>
      <c r="J9" s="34">
        <v>97</v>
      </c>
      <c r="K9" s="34">
        <v>56</v>
      </c>
      <c r="L9" s="35">
        <v>41</v>
      </c>
      <c r="M9" s="36"/>
      <c r="N9" s="37">
        <v>20</v>
      </c>
      <c r="O9" s="38">
        <f>+L9+N9</f>
        <v>61</v>
      </c>
      <c r="P9" s="39">
        <v>1</v>
      </c>
      <c r="Q9" s="40">
        <v>125</v>
      </c>
      <c r="R9" s="10"/>
      <c r="S9" s="10"/>
    </row>
    <row r="10" spans="2:20" ht="33.75" customHeight="1" x14ac:dyDescent="0.5">
      <c r="B10" s="29">
        <v>44849</v>
      </c>
      <c r="C10" s="30">
        <v>44839</v>
      </c>
      <c r="D10" s="31" t="s">
        <v>21</v>
      </c>
      <c r="E10" s="31">
        <v>30161711</v>
      </c>
      <c r="F10" s="32" t="s">
        <v>25</v>
      </c>
      <c r="G10" s="31" t="s">
        <v>26</v>
      </c>
      <c r="H10" s="33">
        <v>19889.47</v>
      </c>
      <c r="I10" s="33">
        <v>0</v>
      </c>
      <c r="J10" s="34">
        <v>1</v>
      </c>
      <c r="K10" s="34">
        <v>1</v>
      </c>
      <c r="L10" s="35">
        <v>0</v>
      </c>
      <c r="M10" s="36"/>
      <c r="N10" s="37"/>
      <c r="O10" s="38"/>
      <c r="P10" s="39"/>
      <c r="Q10" s="40"/>
      <c r="R10" s="10"/>
      <c r="S10" s="10"/>
    </row>
    <row r="11" spans="2:20" ht="33.75" customHeight="1" x14ac:dyDescent="0.5">
      <c r="B11" s="29">
        <v>44849</v>
      </c>
      <c r="C11" s="30">
        <v>44839</v>
      </c>
      <c r="D11" s="31" t="s">
        <v>21</v>
      </c>
      <c r="E11" s="31">
        <v>30161711</v>
      </c>
      <c r="F11" s="32" t="s">
        <v>27</v>
      </c>
      <c r="G11" s="31" t="s">
        <v>26</v>
      </c>
      <c r="H11" s="33">
        <v>8898</v>
      </c>
      <c r="I11" s="33">
        <v>0</v>
      </c>
      <c r="J11" s="34">
        <v>1</v>
      </c>
      <c r="K11" s="34">
        <v>1</v>
      </c>
      <c r="L11" s="35">
        <v>0</v>
      </c>
      <c r="M11" s="36"/>
      <c r="N11" s="37"/>
      <c r="O11" s="38"/>
      <c r="P11" s="39"/>
      <c r="Q11" s="40"/>
      <c r="R11" s="10"/>
      <c r="S11" s="10"/>
    </row>
    <row r="12" spans="2:20" ht="33.75" customHeight="1" x14ac:dyDescent="0.5">
      <c r="B12" s="29">
        <v>44781</v>
      </c>
      <c r="C12" s="30">
        <v>44781</v>
      </c>
      <c r="D12" s="31" t="s">
        <v>21</v>
      </c>
      <c r="E12" s="31" t="s">
        <v>21</v>
      </c>
      <c r="F12" s="32" t="s">
        <v>28</v>
      </c>
      <c r="G12" s="31" t="s">
        <v>26</v>
      </c>
      <c r="H12" s="33">
        <v>2188.7800000000002</v>
      </c>
      <c r="I12" s="33">
        <v>0</v>
      </c>
      <c r="J12" s="34">
        <v>1</v>
      </c>
      <c r="K12" s="34">
        <v>1</v>
      </c>
      <c r="L12" s="35">
        <v>0</v>
      </c>
      <c r="M12" s="36"/>
      <c r="N12" s="37"/>
      <c r="O12" s="38"/>
      <c r="P12" s="39"/>
      <c r="Q12" s="40"/>
      <c r="R12" s="10"/>
      <c r="S12" s="10"/>
    </row>
    <row r="13" spans="2:20" ht="33.75" customHeight="1" x14ac:dyDescent="0.5">
      <c r="B13" s="29">
        <v>44904</v>
      </c>
      <c r="C13" s="30">
        <v>44904</v>
      </c>
      <c r="D13" s="31" t="s">
        <v>21</v>
      </c>
      <c r="E13" s="31">
        <v>55121715</v>
      </c>
      <c r="F13" s="32" t="s">
        <v>29</v>
      </c>
      <c r="G13" s="31" t="s">
        <v>26</v>
      </c>
      <c r="H13" s="33">
        <v>1652</v>
      </c>
      <c r="I13" s="33">
        <v>0</v>
      </c>
      <c r="J13" s="34">
        <v>15</v>
      </c>
      <c r="K13" s="34">
        <v>15</v>
      </c>
      <c r="L13" s="35">
        <v>0</v>
      </c>
      <c r="M13" s="36"/>
      <c r="N13" s="37"/>
      <c r="O13" s="38"/>
      <c r="P13" s="39"/>
      <c r="Q13" s="40"/>
      <c r="R13" s="10"/>
      <c r="S13" s="10"/>
    </row>
    <row r="14" spans="2:20" ht="33.75" customHeight="1" x14ac:dyDescent="0.5">
      <c r="B14" s="29">
        <v>44904</v>
      </c>
      <c r="C14" s="30">
        <v>44904</v>
      </c>
      <c r="D14" s="31" t="s">
        <v>21</v>
      </c>
      <c r="E14" s="31">
        <v>55121715</v>
      </c>
      <c r="F14" s="32" t="s">
        <v>30</v>
      </c>
      <c r="G14" s="31" t="s">
        <v>26</v>
      </c>
      <c r="H14" s="33">
        <v>4484</v>
      </c>
      <c r="I14" s="33">
        <v>0</v>
      </c>
      <c r="J14" s="34">
        <v>10</v>
      </c>
      <c r="K14" s="34">
        <v>10</v>
      </c>
      <c r="L14" s="35">
        <v>0</v>
      </c>
      <c r="M14" s="36"/>
      <c r="N14" s="37"/>
      <c r="O14" s="38"/>
      <c r="P14" s="39"/>
      <c r="Q14" s="40"/>
      <c r="R14" s="10"/>
      <c r="S14" s="10"/>
    </row>
    <row r="15" spans="2:20" ht="33.75" customHeight="1" x14ac:dyDescent="0.5">
      <c r="B15" s="29">
        <v>44904</v>
      </c>
      <c r="C15" s="30">
        <v>44904</v>
      </c>
      <c r="D15" s="31" t="s">
        <v>21</v>
      </c>
      <c r="E15" s="31">
        <v>55121715</v>
      </c>
      <c r="F15" s="32" t="s">
        <v>31</v>
      </c>
      <c r="G15" s="31" t="s">
        <v>26</v>
      </c>
      <c r="H15" s="33">
        <v>2596</v>
      </c>
      <c r="I15" s="33">
        <v>0</v>
      </c>
      <c r="J15" s="34">
        <v>5</v>
      </c>
      <c r="K15" s="34">
        <v>5</v>
      </c>
      <c r="L15" s="35">
        <v>0</v>
      </c>
      <c r="M15" s="36"/>
      <c r="N15" s="37"/>
      <c r="O15" s="38"/>
      <c r="P15" s="39"/>
      <c r="Q15" s="40"/>
      <c r="R15" s="10"/>
      <c r="S15" s="10"/>
    </row>
    <row r="16" spans="2:20" ht="33.75" customHeight="1" x14ac:dyDescent="0.5">
      <c r="B16" s="29">
        <v>44904</v>
      </c>
      <c r="C16" s="30">
        <v>44904</v>
      </c>
      <c r="D16" s="31" t="s">
        <v>21</v>
      </c>
      <c r="E16" s="31">
        <v>55121715</v>
      </c>
      <c r="F16" s="32" t="s">
        <v>32</v>
      </c>
      <c r="G16" s="31" t="s">
        <v>26</v>
      </c>
      <c r="H16" s="33">
        <v>4838</v>
      </c>
      <c r="I16" s="33">
        <v>0</v>
      </c>
      <c r="J16" s="34">
        <v>5</v>
      </c>
      <c r="K16" s="34">
        <v>5</v>
      </c>
      <c r="L16" s="35">
        <v>0</v>
      </c>
      <c r="M16" s="36"/>
      <c r="N16" s="37"/>
      <c r="O16" s="38"/>
      <c r="P16" s="39"/>
      <c r="Q16" s="40"/>
      <c r="R16" s="10"/>
      <c r="S16" s="10"/>
    </row>
    <row r="17" spans="2:19" ht="33.75" x14ac:dyDescent="0.5">
      <c r="B17" s="29">
        <v>43532</v>
      </c>
      <c r="C17" s="30">
        <v>43532</v>
      </c>
      <c r="D17" s="31" t="s">
        <v>21</v>
      </c>
      <c r="E17" s="31">
        <v>55121616</v>
      </c>
      <c r="F17" s="32" t="s">
        <v>33</v>
      </c>
      <c r="G17" s="31" t="s">
        <v>34</v>
      </c>
      <c r="H17" s="33">
        <v>55.08</v>
      </c>
      <c r="I17" s="33">
        <f t="shared" si="0"/>
        <v>0</v>
      </c>
      <c r="J17" s="34">
        <v>1</v>
      </c>
      <c r="K17" s="34">
        <v>1</v>
      </c>
      <c r="L17" s="35">
        <v>0</v>
      </c>
      <c r="M17" s="41"/>
      <c r="N17" s="37"/>
      <c r="O17" s="38">
        <f t="shared" ref="O17:O112" si="1">+L17+N17</f>
        <v>0</v>
      </c>
      <c r="P17" s="39"/>
      <c r="Q17" s="40">
        <f t="shared" ref="Q17:Q112" si="2">+O17-P17</f>
        <v>0</v>
      </c>
      <c r="R17" s="10"/>
      <c r="S17" s="10"/>
    </row>
    <row r="18" spans="2:19" ht="33.75" x14ac:dyDescent="0.5">
      <c r="B18" s="29">
        <v>44819</v>
      </c>
      <c r="C18" s="30">
        <v>44819</v>
      </c>
      <c r="D18" s="31" t="s">
        <v>21</v>
      </c>
      <c r="E18" s="31">
        <v>44122010</v>
      </c>
      <c r="F18" s="32" t="s">
        <v>35</v>
      </c>
      <c r="G18" s="31" t="s">
        <v>34</v>
      </c>
      <c r="H18" s="42">
        <v>55</v>
      </c>
      <c r="I18" s="33">
        <f t="shared" si="0"/>
        <v>0</v>
      </c>
      <c r="J18" s="34">
        <v>9</v>
      </c>
      <c r="K18" s="34">
        <v>9</v>
      </c>
      <c r="L18" s="35">
        <v>0</v>
      </c>
      <c r="M18" s="41"/>
      <c r="N18" s="37"/>
      <c r="O18" s="38">
        <f t="shared" si="1"/>
        <v>0</v>
      </c>
      <c r="P18" s="39"/>
      <c r="Q18" s="40">
        <v>71</v>
      </c>
      <c r="R18" s="10"/>
      <c r="S18" s="10"/>
    </row>
    <row r="19" spans="2:19" ht="33.75" x14ac:dyDescent="0.5">
      <c r="B19" s="29">
        <v>45105</v>
      </c>
      <c r="C19" s="30">
        <v>45105</v>
      </c>
      <c r="D19" s="31" t="s">
        <v>21</v>
      </c>
      <c r="E19" s="31">
        <v>55121616</v>
      </c>
      <c r="F19" s="32" t="s">
        <v>36</v>
      </c>
      <c r="G19" s="31" t="s">
        <v>37</v>
      </c>
      <c r="H19" s="42">
        <v>29</v>
      </c>
      <c r="I19" s="33">
        <f t="shared" si="0"/>
        <v>1392</v>
      </c>
      <c r="J19" s="34">
        <v>87</v>
      </c>
      <c r="K19" s="34">
        <v>39</v>
      </c>
      <c r="L19" s="35">
        <v>48</v>
      </c>
      <c r="M19" s="41"/>
      <c r="N19" s="37"/>
      <c r="O19" s="38">
        <f t="shared" si="1"/>
        <v>48</v>
      </c>
      <c r="P19" s="39"/>
      <c r="Q19" s="40">
        <v>13</v>
      </c>
      <c r="R19" s="10"/>
      <c r="S19" s="10"/>
    </row>
    <row r="20" spans="2:19" ht="33.75" x14ac:dyDescent="0.5">
      <c r="B20" s="29">
        <v>43530</v>
      </c>
      <c r="C20" s="30">
        <v>43530</v>
      </c>
      <c r="D20" s="31" t="s">
        <v>21</v>
      </c>
      <c r="E20" s="31">
        <v>44111503</v>
      </c>
      <c r="F20" s="32" t="s">
        <v>38</v>
      </c>
      <c r="G20" s="31" t="s">
        <v>26</v>
      </c>
      <c r="H20" s="42">
        <v>119</v>
      </c>
      <c r="I20" s="33">
        <f t="shared" si="0"/>
        <v>595</v>
      </c>
      <c r="J20" s="34">
        <v>29</v>
      </c>
      <c r="K20" s="34">
        <v>24</v>
      </c>
      <c r="L20" s="35">
        <v>5</v>
      </c>
      <c r="M20" s="41"/>
      <c r="N20" s="37"/>
      <c r="O20" s="38">
        <f t="shared" si="1"/>
        <v>5</v>
      </c>
      <c r="P20" s="39"/>
      <c r="Q20" s="40">
        <f t="shared" si="2"/>
        <v>5</v>
      </c>
      <c r="R20" s="10"/>
      <c r="S20" s="10"/>
    </row>
    <row r="21" spans="2:19" ht="33.75" x14ac:dyDescent="0.5">
      <c r="B21" s="29">
        <v>45002</v>
      </c>
      <c r="C21" s="30">
        <v>45002</v>
      </c>
      <c r="D21" s="31" t="s">
        <v>21</v>
      </c>
      <c r="E21" s="31">
        <v>44121904</v>
      </c>
      <c r="F21" s="32" t="s">
        <v>39</v>
      </c>
      <c r="G21" s="31" t="s">
        <v>40</v>
      </c>
      <c r="H21" s="42">
        <v>90.81</v>
      </c>
      <c r="I21" s="33">
        <v>0</v>
      </c>
      <c r="J21" s="34">
        <v>60</v>
      </c>
      <c r="K21" s="34">
        <v>54</v>
      </c>
      <c r="L21" s="35">
        <v>6</v>
      </c>
      <c r="M21" s="41"/>
      <c r="N21" s="37"/>
      <c r="O21" s="38">
        <f t="shared" si="1"/>
        <v>6</v>
      </c>
      <c r="P21" s="39"/>
      <c r="Q21" s="40"/>
      <c r="R21" s="10"/>
      <c r="S21" s="10"/>
    </row>
    <row r="22" spans="2:19" ht="33.75" x14ac:dyDescent="0.5">
      <c r="B22" s="29">
        <v>44819</v>
      </c>
      <c r="C22" s="30">
        <v>44819</v>
      </c>
      <c r="D22" s="31" t="s">
        <v>21</v>
      </c>
      <c r="E22" s="31">
        <v>44121904</v>
      </c>
      <c r="F22" s="32" t="s">
        <v>41</v>
      </c>
      <c r="G22" s="31" t="s">
        <v>42</v>
      </c>
      <c r="H22" s="42">
        <v>54</v>
      </c>
      <c r="I22" s="33">
        <f t="shared" si="0"/>
        <v>0</v>
      </c>
      <c r="J22" s="34">
        <v>60</v>
      </c>
      <c r="K22" s="34">
        <v>60</v>
      </c>
      <c r="L22" s="35">
        <v>0</v>
      </c>
      <c r="M22" s="41"/>
      <c r="N22" s="37">
        <v>30</v>
      </c>
      <c r="O22" s="38">
        <f t="shared" si="1"/>
        <v>30</v>
      </c>
      <c r="P22" s="39"/>
      <c r="Q22" s="40">
        <v>69</v>
      </c>
      <c r="R22" s="10"/>
      <c r="S22" s="10"/>
    </row>
    <row r="23" spans="2:19" ht="33.75" x14ac:dyDescent="0.5">
      <c r="B23" s="29">
        <v>44313</v>
      </c>
      <c r="C23" s="30">
        <v>44313</v>
      </c>
      <c r="D23" s="31" t="s">
        <v>21</v>
      </c>
      <c r="E23" s="31">
        <v>55121616</v>
      </c>
      <c r="F23" s="32" t="s">
        <v>43</v>
      </c>
      <c r="G23" s="31" t="s">
        <v>42</v>
      </c>
      <c r="H23" s="42">
        <v>6.5</v>
      </c>
      <c r="I23" s="33">
        <f t="shared" si="0"/>
        <v>1053</v>
      </c>
      <c r="J23" s="34">
        <v>162</v>
      </c>
      <c r="K23" s="34">
        <v>0</v>
      </c>
      <c r="L23" s="35">
        <v>162</v>
      </c>
      <c r="M23" s="41"/>
      <c r="N23" s="37">
        <v>10</v>
      </c>
      <c r="O23" s="38">
        <f t="shared" si="1"/>
        <v>172</v>
      </c>
      <c r="P23" s="39"/>
      <c r="Q23" s="40">
        <f t="shared" si="2"/>
        <v>172</v>
      </c>
      <c r="R23" s="10"/>
      <c r="S23" s="10"/>
    </row>
    <row r="24" spans="2:19" ht="33.75" x14ac:dyDescent="0.5">
      <c r="B24" s="29">
        <v>43532</v>
      </c>
      <c r="C24" s="30">
        <v>43532</v>
      </c>
      <c r="D24" s="31" t="s">
        <v>21</v>
      </c>
      <c r="E24" s="31">
        <v>55121616</v>
      </c>
      <c r="F24" s="32" t="s">
        <v>44</v>
      </c>
      <c r="G24" s="31" t="s">
        <v>42</v>
      </c>
      <c r="H24" s="42">
        <v>40</v>
      </c>
      <c r="I24" s="33">
        <f t="shared" si="0"/>
        <v>15200</v>
      </c>
      <c r="J24" s="34">
        <v>489</v>
      </c>
      <c r="K24" s="34">
        <v>109</v>
      </c>
      <c r="L24" s="35">
        <v>380</v>
      </c>
      <c r="M24" s="41"/>
      <c r="N24" s="37"/>
      <c r="O24" s="38">
        <f t="shared" si="1"/>
        <v>380</v>
      </c>
      <c r="P24" s="39"/>
      <c r="Q24" s="40">
        <v>10</v>
      </c>
      <c r="R24" s="10"/>
      <c r="S24" s="10"/>
    </row>
    <row r="25" spans="2:19" ht="33.75" x14ac:dyDescent="0.5">
      <c r="B25" s="29">
        <v>43817</v>
      </c>
      <c r="C25" s="30">
        <v>43817</v>
      </c>
      <c r="D25" s="31" t="s">
        <v>21</v>
      </c>
      <c r="E25" s="31">
        <v>44121701</v>
      </c>
      <c r="F25" s="32" t="s">
        <v>45</v>
      </c>
      <c r="G25" s="31" t="s">
        <v>42</v>
      </c>
      <c r="H25" s="42">
        <v>15</v>
      </c>
      <c r="I25" s="33">
        <v>9540</v>
      </c>
      <c r="J25" s="34">
        <v>666</v>
      </c>
      <c r="K25" s="34">
        <v>30</v>
      </c>
      <c r="L25" s="35">
        <v>636</v>
      </c>
      <c r="M25" s="41"/>
      <c r="N25" s="37"/>
      <c r="O25" s="38">
        <f t="shared" si="1"/>
        <v>636</v>
      </c>
      <c r="P25" s="39">
        <v>1</v>
      </c>
      <c r="Q25" s="40">
        <f t="shared" si="2"/>
        <v>635</v>
      </c>
      <c r="R25" s="10"/>
      <c r="S25" s="10"/>
    </row>
    <row r="26" spans="2:19" ht="33.75" x14ac:dyDescent="0.5">
      <c r="B26" s="29">
        <v>43152</v>
      </c>
      <c r="C26" s="30">
        <v>43152</v>
      </c>
      <c r="D26" s="31" t="s">
        <v>21</v>
      </c>
      <c r="E26" s="31">
        <v>44121701</v>
      </c>
      <c r="F26" s="32" t="s">
        <v>46</v>
      </c>
      <c r="G26" s="31" t="s">
        <v>42</v>
      </c>
      <c r="H26" s="42">
        <v>15</v>
      </c>
      <c r="I26" s="33">
        <v>5895</v>
      </c>
      <c r="J26" s="34">
        <v>393</v>
      </c>
      <c r="K26" s="34">
        <v>0</v>
      </c>
      <c r="L26" s="35">
        <v>393</v>
      </c>
      <c r="M26" s="41"/>
      <c r="N26" s="37"/>
      <c r="O26" s="38">
        <f t="shared" si="1"/>
        <v>393</v>
      </c>
      <c r="P26" s="39"/>
      <c r="Q26" s="40">
        <v>71</v>
      </c>
      <c r="R26" s="10"/>
      <c r="S26" s="10"/>
    </row>
    <row r="27" spans="2:19" ht="33.75" x14ac:dyDescent="0.5">
      <c r="B27" s="29">
        <v>43152</v>
      </c>
      <c r="C27" s="30">
        <v>43152</v>
      </c>
      <c r="D27" s="31" t="s">
        <v>21</v>
      </c>
      <c r="E27" s="31">
        <v>44121701</v>
      </c>
      <c r="F27" s="32" t="s">
        <v>47</v>
      </c>
      <c r="G27" s="31" t="s">
        <v>42</v>
      </c>
      <c r="H27" s="42">
        <v>15</v>
      </c>
      <c r="I27" s="33">
        <f t="shared" si="0"/>
        <v>0</v>
      </c>
      <c r="J27" s="34">
        <v>10</v>
      </c>
      <c r="K27" s="34">
        <v>10</v>
      </c>
      <c r="L27" s="35">
        <v>0</v>
      </c>
      <c r="M27" s="41"/>
      <c r="N27" s="37"/>
      <c r="O27" s="38">
        <f t="shared" si="1"/>
        <v>0</v>
      </c>
      <c r="P27" s="39"/>
      <c r="Q27" s="40">
        <f t="shared" si="2"/>
        <v>0</v>
      </c>
      <c r="R27" s="10"/>
      <c r="S27" s="10"/>
    </row>
    <row r="28" spans="2:19" ht="33.75" x14ac:dyDescent="0.5">
      <c r="B28" s="29">
        <v>43241</v>
      </c>
      <c r="C28" s="30">
        <v>43241</v>
      </c>
      <c r="D28" s="31" t="s">
        <v>21</v>
      </c>
      <c r="E28" s="31">
        <v>44121701</v>
      </c>
      <c r="F28" s="32" t="s">
        <v>48</v>
      </c>
      <c r="G28" s="31" t="s">
        <v>42</v>
      </c>
      <c r="H28" s="42">
        <v>11</v>
      </c>
      <c r="I28" s="33">
        <f t="shared" si="0"/>
        <v>2838</v>
      </c>
      <c r="J28" s="34">
        <v>285</v>
      </c>
      <c r="K28" s="34">
        <v>27</v>
      </c>
      <c r="L28" s="35">
        <v>258</v>
      </c>
      <c r="M28" s="41"/>
      <c r="N28" s="37"/>
      <c r="O28" s="38">
        <f t="shared" si="1"/>
        <v>258</v>
      </c>
      <c r="P28" s="39"/>
      <c r="Q28" s="40">
        <f t="shared" si="2"/>
        <v>258</v>
      </c>
      <c r="R28" s="10"/>
      <c r="S28" s="10"/>
    </row>
    <row r="29" spans="2:19" ht="33.75" x14ac:dyDescent="0.5">
      <c r="B29" s="29">
        <v>44703</v>
      </c>
      <c r="C29" s="30">
        <v>44703</v>
      </c>
      <c r="D29" s="31" t="s">
        <v>21</v>
      </c>
      <c r="E29" s="31" t="s">
        <v>21</v>
      </c>
      <c r="F29" s="32" t="s">
        <v>49</v>
      </c>
      <c r="G29" s="31" t="s">
        <v>26</v>
      </c>
      <c r="H29" s="42">
        <v>29.5</v>
      </c>
      <c r="I29" s="33" t="s">
        <v>50</v>
      </c>
      <c r="J29" s="34">
        <v>400</v>
      </c>
      <c r="K29" s="34">
        <v>400</v>
      </c>
      <c r="L29" s="35">
        <v>0</v>
      </c>
      <c r="M29" s="41"/>
      <c r="N29" s="37"/>
      <c r="O29" s="38">
        <f t="shared" si="1"/>
        <v>0</v>
      </c>
      <c r="P29" s="39"/>
      <c r="Q29" s="40"/>
      <c r="R29" s="10"/>
      <c r="S29" s="10"/>
    </row>
    <row r="30" spans="2:19" ht="33.75" x14ac:dyDescent="0.5">
      <c r="B30" s="29">
        <v>44629</v>
      </c>
      <c r="C30" s="30">
        <v>44629</v>
      </c>
      <c r="D30" s="31" t="s">
        <v>21</v>
      </c>
      <c r="E30" s="31">
        <v>44121701</v>
      </c>
      <c r="F30" s="32" t="s">
        <v>51</v>
      </c>
      <c r="G30" s="31" t="s">
        <v>26</v>
      </c>
      <c r="H30" s="42">
        <v>105.02</v>
      </c>
      <c r="I30" s="33">
        <f t="shared" si="0"/>
        <v>0</v>
      </c>
      <c r="J30" s="34">
        <v>600</v>
      </c>
      <c r="K30" s="34">
        <v>600</v>
      </c>
      <c r="L30" s="35">
        <v>0</v>
      </c>
      <c r="M30" s="41"/>
      <c r="N30" s="37"/>
      <c r="O30" s="38">
        <f t="shared" si="1"/>
        <v>0</v>
      </c>
      <c r="P30" s="39"/>
      <c r="Q30" s="40"/>
      <c r="R30" s="10"/>
      <c r="S30" s="10"/>
    </row>
    <row r="31" spans="2:19" ht="33.75" x14ac:dyDescent="0.5">
      <c r="B31" s="29">
        <v>44703</v>
      </c>
      <c r="C31" s="30">
        <v>44703</v>
      </c>
      <c r="D31" s="31" t="s">
        <v>21</v>
      </c>
      <c r="E31" s="31" t="s">
        <v>21</v>
      </c>
      <c r="F31" s="32" t="s">
        <v>52</v>
      </c>
      <c r="G31" s="31" t="s">
        <v>26</v>
      </c>
      <c r="H31" s="42">
        <v>30</v>
      </c>
      <c r="I31" s="33">
        <v>0</v>
      </c>
      <c r="J31" s="34">
        <v>1000</v>
      </c>
      <c r="K31" s="34">
        <v>1000</v>
      </c>
      <c r="L31" s="35">
        <v>0</v>
      </c>
      <c r="M31" s="41"/>
      <c r="N31" s="37"/>
      <c r="O31" s="38">
        <f t="shared" si="1"/>
        <v>0</v>
      </c>
      <c r="P31" s="39"/>
      <c r="Q31" s="40"/>
      <c r="R31" s="10"/>
      <c r="S31" s="10"/>
    </row>
    <row r="32" spans="2:19" ht="33.75" x14ac:dyDescent="0.5">
      <c r="B32" s="29">
        <v>42533</v>
      </c>
      <c r="C32" s="30">
        <v>42533</v>
      </c>
      <c r="D32" s="31" t="s">
        <v>21</v>
      </c>
      <c r="E32" s="31">
        <v>44121701</v>
      </c>
      <c r="F32" s="32" t="s">
        <v>53</v>
      </c>
      <c r="G32" s="31" t="s">
        <v>26</v>
      </c>
      <c r="H32" s="42">
        <v>50.84</v>
      </c>
      <c r="I32" s="33">
        <f t="shared" si="0"/>
        <v>559.24</v>
      </c>
      <c r="J32" s="34">
        <v>16</v>
      </c>
      <c r="K32" s="34">
        <v>5</v>
      </c>
      <c r="L32" s="35">
        <v>11</v>
      </c>
      <c r="M32" s="41"/>
      <c r="N32" s="37"/>
      <c r="O32" s="38">
        <f t="shared" si="1"/>
        <v>11</v>
      </c>
      <c r="P32" s="39"/>
      <c r="Q32" s="40">
        <f t="shared" si="2"/>
        <v>11</v>
      </c>
      <c r="R32" s="10"/>
      <c r="S32" s="10"/>
    </row>
    <row r="33" spans="2:19" ht="33.75" x14ac:dyDescent="0.5">
      <c r="B33" s="29">
        <v>44820</v>
      </c>
      <c r="C33" s="30">
        <v>44820</v>
      </c>
      <c r="D33" s="31" t="s">
        <v>21</v>
      </c>
      <c r="E33" s="31">
        <v>4412202</v>
      </c>
      <c r="F33" s="32" t="s">
        <v>54</v>
      </c>
      <c r="G33" s="31" t="s">
        <v>26</v>
      </c>
      <c r="H33" s="42">
        <v>8.57</v>
      </c>
      <c r="I33" s="33">
        <v>369</v>
      </c>
      <c r="J33" s="34">
        <v>53</v>
      </c>
      <c r="K33" s="34">
        <v>10</v>
      </c>
      <c r="L33" s="35">
        <v>43</v>
      </c>
      <c r="M33" s="41"/>
      <c r="N33" s="37"/>
      <c r="O33" s="38">
        <f t="shared" si="1"/>
        <v>43</v>
      </c>
      <c r="P33" s="39"/>
      <c r="Q33" s="40">
        <f t="shared" si="2"/>
        <v>43</v>
      </c>
      <c r="R33" s="10"/>
      <c r="S33" s="10"/>
    </row>
    <row r="34" spans="2:19" ht="33.75" x14ac:dyDescent="0.5">
      <c r="B34" s="29">
        <v>44819</v>
      </c>
      <c r="C34" s="30">
        <v>44819</v>
      </c>
      <c r="D34" s="31" t="s">
        <v>21</v>
      </c>
      <c r="E34" s="31">
        <v>44122022</v>
      </c>
      <c r="F34" s="32" t="s">
        <v>55</v>
      </c>
      <c r="G34" s="31" t="s">
        <v>26</v>
      </c>
      <c r="H34" s="42">
        <v>5</v>
      </c>
      <c r="I34" s="33">
        <v>450</v>
      </c>
      <c r="J34" s="34">
        <v>92</v>
      </c>
      <c r="K34" s="34">
        <v>2</v>
      </c>
      <c r="L34" s="35">
        <v>90</v>
      </c>
      <c r="M34" s="41"/>
      <c r="N34" s="37"/>
      <c r="O34" s="38">
        <f t="shared" si="1"/>
        <v>90</v>
      </c>
      <c r="P34" s="39"/>
      <c r="Q34" s="40">
        <f t="shared" si="2"/>
        <v>90</v>
      </c>
      <c r="R34" s="10"/>
      <c r="S34" s="10"/>
    </row>
    <row r="35" spans="2:19" ht="33.75" x14ac:dyDescent="0.5">
      <c r="B35" s="29">
        <v>44586</v>
      </c>
      <c r="C35" s="30">
        <v>44586</v>
      </c>
      <c r="D35" s="31" t="s">
        <v>21</v>
      </c>
      <c r="E35" s="31" t="s">
        <v>21</v>
      </c>
      <c r="F35" s="32" t="s">
        <v>56</v>
      </c>
      <c r="G35" s="31" t="s">
        <v>26</v>
      </c>
      <c r="H35" s="42">
        <v>3.89</v>
      </c>
      <c r="I35" s="33">
        <v>0</v>
      </c>
      <c r="J35" s="34">
        <v>2000</v>
      </c>
      <c r="K35" s="34">
        <v>2000</v>
      </c>
      <c r="L35" s="35">
        <v>0</v>
      </c>
      <c r="M35" s="41"/>
      <c r="N35" s="37"/>
      <c r="O35" s="38">
        <f t="shared" si="1"/>
        <v>0</v>
      </c>
      <c r="P35" s="39"/>
      <c r="Q35" s="40">
        <f t="shared" si="2"/>
        <v>0</v>
      </c>
      <c r="R35" s="10"/>
      <c r="S35" s="10"/>
    </row>
    <row r="36" spans="2:19" ht="33.75" x14ac:dyDescent="0.5">
      <c r="B36" s="29">
        <v>43035</v>
      </c>
      <c r="C36" s="30">
        <v>43035</v>
      </c>
      <c r="D36" s="31" t="s">
        <v>21</v>
      </c>
      <c r="E36" s="31">
        <v>60121534</v>
      </c>
      <c r="F36" s="32" t="s">
        <v>57</v>
      </c>
      <c r="G36" s="31" t="s">
        <v>26</v>
      </c>
      <c r="H36" s="42">
        <v>45</v>
      </c>
      <c r="I36" s="33">
        <f t="shared" ref="I36:I99" si="3">+L36*H36</f>
        <v>90</v>
      </c>
      <c r="J36" s="34">
        <v>2</v>
      </c>
      <c r="K36" s="34">
        <v>0</v>
      </c>
      <c r="L36" s="35">
        <v>2</v>
      </c>
      <c r="M36" s="41"/>
      <c r="N36" s="37"/>
      <c r="O36" s="38">
        <f t="shared" si="1"/>
        <v>2</v>
      </c>
      <c r="P36" s="39"/>
      <c r="Q36" s="40">
        <f t="shared" si="2"/>
        <v>2</v>
      </c>
      <c r="R36" s="10"/>
      <c r="S36" s="10"/>
    </row>
    <row r="37" spans="2:19" ht="33.75" x14ac:dyDescent="0.5">
      <c r="B37" s="29">
        <v>45062</v>
      </c>
      <c r="C37" s="30">
        <v>45062</v>
      </c>
      <c r="D37" s="31" t="s">
        <v>21</v>
      </c>
      <c r="E37" s="31">
        <v>24112602</v>
      </c>
      <c r="F37" s="32" t="s">
        <v>58</v>
      </c>
      <c r="G37" s="31" t="s">
        <v>26</v>
      </c>
      <c r="H37" s="42">
        <v>464.92</v>
      </c>
      <c r="I37" s="33">
        <v>0</v>
      </c>
      <c r="J37" s="34">
        <v>380</v>
      </c>
      <c r="K37" s="34">
        <v>380</v>
      </c>
      <c r="L37" s="35">
        <v>0</v>
      </c>
      <c r="M37" s="41"/>
      <c r="N37" s="37"/>
      <c r="O37" s="38">
        <f t="shared" si="1"/>
        <v>0</v>
      </c>
      <c r="P37" s="39"/>
      <c r="Q37" s="40">
        <f t="shared" si="2"/>
        <v>0</v>
      </c>
      <c r="R37" s="10"/>
      <c r="S37" s="10"/>
    </row>
    <row r="38" spans="2:19" ht="33.75" x14ac:dyDescent="0.5">
      <c r="B38" s="29">
        <v>45084</v>
      </c>
      <c r="C38" s="30">
        <v>45084</v>
      </c>
      <c r="D38" s="31" t="s">
        <v>21</v>
      </c>
      <c r="E38" s="31">
        <v>42171917</v>
      </c>
      <c r="F38" s="32" t="s">
        <v>59</v>
      </c>
      <c r="G38" s="31" t="s">
        <v>26</v>
      </c>
      <c r="H38" s="42">
        <v>7670</v>
      </c>
      <c r="I38" s="33">
        <v>0</v>
      </c>
      <c r="J38" s="34">
        <v>4</v>
      </c>
      <c r="K38" s="34">
        <v>4</v>
      </c>
      <c r="L38" s="35">
        <v>0</v>
      </c>
      <c r="M38" s="41"/>
      <c r="N38" s="37"/>
      <c r="O38" s="38">
        <f t="shared" si="1"/>
        <v>0</v>
      </c>
      <c r="P38" s="39"/>
      <c r="Q38" s="40">
        <f t="shared" si="2"/>
        <v>0</v>
      </c>
      <c r="R38" s="10"/>
      <c r="S38" s="10"/>
    </row>
    <row r="39" spans="2:19" ht="33.75" x14ac:dyDescent="0.5">
      <c r="B39" s="29">
        <v>45000</v>
      </c>
      <c r="C39" s="30">
        <v>45000</v>
      </c>
      <c r="D39" s="31" t="s">
        <v>21</v>
      </c>
      <c r="E39" s="31">
        <v>24112407</v>
      </c>
      <c r="F39" s="32" t="s">
        <v>60</v>
      </c>
      <c r="G39" s="31" t="s">
        <v>26</v>
      </c>
      <c r="H39" s="42">
        <v>2950</v>
      </c>
      <c r="I39" s="33">
        <v>0</v>
      </c>
      <c r="J39" s="34">
        <v>15</v>
      </c>
      <c r="K39" s="34">
        <v>15</v>
      </c>
      <c r="L39" s="35">
        <v>0</v>
      </c>
      <c r="M39" s="41"/>
      <c r="N39" s="37"/>
      <c r="O39" s="38">
        <f t="shared" si="1"/>
        <v>0</v>
      </c>
      <c r="P39" s="39"/>
      <c r="Q39" s="40">
        <f t="shared" si="2"/>
        <v>0</v>
      </c>
      <c r="R39" s="10"/>
      <c r="S39" s="10"/>
    </row>
    <row r="40" spans="2:19" ht="33.75" x14ac:dyDescent="0.5">
      <c r="B40" s="29">
        <v>43816</v>
      </c>
      <c r="C40" s="30">
        <v>43816</v>
      </c>
      <c r="D40" s="31" t="s">
        <v>21</v>
      </c>
      <c r="E40" s="31">
        <v>44101801</v>
      </c>
      <c r="F40" s="32" t="s">
        <v>61</v>
      </c>
      <c r="G40" s="31" t="s">
        <v>26</v>
      </c>
      <c r="H40" s="42">
        <v>3300</v>
      </c>
      <c r="I40" s="33">
        <f t="shared" si="3"/>
        <v>29700</v>
      </c>
      <c r="J40" s="34">
        <v>11</v>
      </c>
      <c r="K40" s="34">
        <v>2</v>
      </c>
      <c r="L40" s="35">
        <v>9</v>
      </c>
      <c r="M40" s="41"/>
      <c r="N40" s="37"/>
      <c r="O40" s="38">
        <f t="shared" si="1"/>
        <v>9</v>
      </c>
      <c r="P40" s="39"/>
      <c r="Q40" s="40">
        <f t="shared" si="2"/>
        <v>9</v>
      </c>
      <c r="R40" s="10"/>
      <c r="S40" s="10"/>
    </row>
    <row r="41" spans="2:19" ht="33.75" x14ac:dyDescent="0.5">
      <c r="B41" s="29">
        <v>44313</v>
      </c>
      <c r="C41" s="30">
        <v>44313</v>
      </c>
      <c r="D41" s="31" t="s">
        <v>21</v>
      </c>
      <c r="E41" s="31">
        <v>44122003</v>
      </c>
      <c r="F41" s="32" t="s">
        <v>62</v>
      </c>
      <c r="G41" s="31" t="s">
        <v>26</v>
      </c>
      <c r="H41" s="42">
        <v>79.94</v>
      </c>
      <c r="I41" s="33">
        <f t="shared" si="3"/>
        <v>3757.18</v>
      </c>
      <c r="J41" s="34">
        <v>104</v>
      </c>
      <c r="K41" s="34">
        <v>57</v>
      </c>
      <c r="L41" s="35">
        <v>47</v>
      </c>
      <c r="M41" s="41"/>
      <c r="N41" s="37"/>
      <c r="O41" s="38">
        <f t="shared" si="1"/>
        <v>47</v>
      </c>
      <c r="P41" s="39"/>
      <c r="Q41" s="40">
        <v>149</v>
      </c>
      <c r="R41" s="10"/>
      <c r="S41" s="10"/>
    </row>
    <row r="42" spans="2:19" ht="33.75" x14ac:dyDescent="0.5">
      <c r="B42" s="29">
        <v>43819</v>
      </c>
      <c r="C42" s="30">
        <v>43819</v>
      </c>
      <c r="D42" s="31" t="s">
        <v>21</v>
      </c>
      <c r="E42" s="31">
        <v>44122003</v>
      </c>
      <c r="F42" s="32" t="s">
        <v>63</v>
      </c>
      <c r="G42" s="31" t="s">
        <v>26</v>
      </c>
      <c r="H42" s="42">
        <v>183</v>
      </c>
      <c r="I42" s="33">
        <f t="shared" si="3"/>
        <v>3111</v>
      </c>
      <c r="J42" s="34">
        <v>96</v>
      </c>
      <c r="K42" s="34">
        <v>79</v>
      </c>
      <c r="L42" s="35">
        <v>17</v>
      </c>
      <c r="M42" s="41"/>
      <c r="N42" s="37"/>
      <c r="O42" s="38">
        <f t="shared" si="1"/>
        <v>17</v>
      </c>
      <c r="P42" s="39">
        <v>3</v>
      </c>
      <c r="Q42" s="40">
        <f t="shared" si="2"/>
        <v>14</v>
      </c>
      <c r="R42" s="10"/>
      <c r="S42" s="10"/>
    </row>
    <row r="43" spans="2:19" ht="33.75" x14ac:dyDescent="0.5">
      <c r="B43" s="29">
        <v>44525</v>
      </c>
      <c r="C43" s="30">
        <v>44525</v>
      </c>
      <c r="D43" s="31" t="s">
        <v>21</v>
      </c>
      <c r="E43" s="31">
        <v>44122003</v>
      </c>
      <c r="F43" s="32" t="s">
        <v>64</v>
      </c>
      <c r="G43" s="31" t="s">
        <v>26</v>
      </c>
      <c r="H43" s="42">
        <v>200.48</v>
      </c>
      <c r="I43" s="33">
        <f t="shared" si="3"/>
        <v>200.48</v>
      </c>
      <c r="J43" s="34">
        <v>23</v>
      </c>
      <c r="K43" s="34">
        <v>22</v>
      </c>
      <c r="L43" s="35">
        <v>1</v>
      </c>
      <c r="M43" s="41"/>
      <c r="N43" s="37"/>
      <c r="O43" s="38">
        <f t="shared" si="1"/>
        <v>1</v>
      </c>
      <c r="P43" s="39"/>
      <c r="Q43" s="40">
        <v>96</v>
      </c>
      <c r="R43" s="10"/>
      <c r="S43" s="10"/>
    </row>
    <row r="44" spans="2:19" ht="33.75" x14ac:dyDescent="0.5">
      <c r="B44" s="29">
        <v>43530</v>
      </c>
      <c r="C44" s="30">
        <v>43530</v>
      </c>
      <c r="D44" s="31" t="s">
        <v>21</v>
      </c>
      <c r="E44" s="31">
        <v>44122003</v>
      </c>
      <c r="F44" s="32" t="s">
        <v>65</v>
      </c>
      <c r="G44" s="31" t="s">
        <v>26</v>
      </c>
      <c r="H44" s="42">
        <v>310</v>
      </c>
      <c r="I44" s="33">
        <f t="shared" si="3"/>
        <v>2480</v>
      </c>
      <c r="J44" s="34">
        <v>92</v>
      </c>
      <c r="K44" s="34">
        <v>84</v>
      </c>
      <c r="L44" s="35">
        <v>8</v>
      </c>
      <c r="M44" s="41"/>
      <c r="N44" s="37"/>
      <c r="O44" s="38">
        <f t="shared" si="1"/>
        <v>8</v>
      </c>
      <c r="P44" s="39">
        <v>8</v>
      </c>
      <c r="Q44" s="40">
        <f t="shared" si="2"/>
        <v>0</v>
      </c>
      <c r="R44" s="10"/>
      <c r="S44" s="10"/>
    </row>
    <row r="45" spans="2:19" ht="33.75" x14ac:dyDescent="0.5">
      <c r="B45" s="29">
        <v>44988</v>
      </c>
      <c r="C45" s="30">
        <v>44988</v>
      </c>
      <c r="D45" s="31" t="s">
        <v>21</v>
      </c>
      <c r="E45" s="31">
        <v>44122003</v>
      </c>
      <c r="F45" s="32" t="s">
        <v>66</v>
      </c>
      <c r="G45" s="31" t="s">
        <v>26</v>
      </c>
      <c r="H45" s="42">
        <v>3243</v>
      </c>
      <c r="I45" s="33">
        <f>+H45*L45</f>
        <v>42159</v>
      </c>
      <c r="J45" s="34">
        <v>65</v>
      </c>
      <c r="K45" s="34">
        <v>52</v>
      </c>
      <c r="L45" s="35">
        <v>13</v>
      </c>
      <c r="M45" s="41"/>
      <c r="N45" s="37"/>
      <c r="O45" s="38">
        <f t="shared" si="1"/>
        <v>13</v>
      </c>
      <c r="P45" s="39"/>
      <c r="Q45" s="40"/>
      <c r="R45" s="10"/>
      <c r="S45" s="10"/>
    </row>
    <row r="46" spans="2:19" ht="32.25" customHeight="1" x14ac:dyDescent="0.5">
      <c r="B46" s="29">
        <v>44313</v>
      </c>
      <c r="C46" s="30">
        <v>44313</v>
      </c>
      <c r="D46" s="31" t="s">
        <v>21</v>
      </c>
      <c r="E46" s="31">
        <v>44122003</v>
      </c>
      <c r="F46" s="32" t="s">
        <v>67</v>
      </c>
      <c r="G46" s="31" t="s">
        <v>26</v>
      </c>
      <c r="H46" s="42">
        <v>197.45</v>
      </c>
      <c r="I46" s="33">
        <f t="shared" si="3"/>
        <v>592.34999999999991</v>
      </c>
      <c r="J46" s="34">
        <v>29</v>
      </c>
      <c r="K46" s="34">
        <v>26</v>
      </c>
      <c r="L46" s="35">
        <v>3</v>
      </c>
      <c r="M46" s="41"/>
      <c r="N46" s="37"/>
      <c r="O46" s="38">
        <f t="shared" si="1"/>
        <v>3</v>
      </c>
      <c r="P46" s="39"/>
      <c r="Q46" s="40">
        <v>18</v>
      </c>
      <c r="R46" s="10"/>
      <c r="S46" s="10"/>
    </row>
    <row r="47" spans="2:19" ht="33.75" x14ac:dyDescent="0.5">
      <c r="B47" s="29">
        <v>42886</v>
      </c>
      <c r="C47" s="30">
        <v>42886</v>
      </c>
      <c r="D47" s="31" t="s">
        <v>21</v>
      </c>
      <c r="E47" s="31">
        <v>44110000</v>
      </c>
      <c r="F47" s="32" t="s">
        <v>68</v>
      </c>
      <c r="G47" s="31" t="s">
        <v>23</v>
      </c>
      <c r="H47" s="42">
        <v>500</v>
      </c>
      <c r="I47" s="33">
        <f t="shared" si="3"/>
        <v>2000</v>
      </c>
      <c r="J47" s="34">
        <v>4</v>
      </c>
      <c r="K47" s="34">
        <v>0</v>
      </c>
      <c r="L47" s="35">
        <v>4</v>
      </c>
      <c r="M47" s="41"/>
      <c r="N47" s="37"/>
      <c r="O47" s="38">
        <f t="shared" si="1"/>
        <v>4</v>
      </c>
      <c r="P47" s="39"/>
      <c r="Q47" s="40">
        <v>151</v>
      </c>
      <c r="R47" s="10"/>
      <c r="S47" s="10"/>
    </row>
    <row r="48" spans="2:19" ht="33.75" x14ac:dyDescent="0.5">
      <c r="B48" s="29">
        <v>44741</v>
      </c>
      <c r="C48" s="30">
        <v>44741</v>
      </c>
      <c r="D48" s="31" t="s">
        <v>21</v>
      </c>
      <c r="E48" s="31">
        <v>44111515</v>
      </c>
      <c r="F48" s="32" t="s">
        <v>69</v>
      </c>
      <c r="G48" s="31" t="s">
        <v>23</v>
      </c>
      <c r="H48" s="42">
        <v>76.7</v>
      </c>
      <c r="I48" s="33">
        <v>0</v>
      </c>
      <c r="J48" s="34">
        <v>1000</v>
      </c>
      <c r="K48" s="34">
        <v>1000</v>
      </c>
      <c r="L48" s="35">
        <v>0</v>
      </c>
      <c r="M48" s="41"/>
      <c r="N48" s="37"/>
      <c r="O48" s="38">
        <f t="shared" si="1"/>
        <v>0</v>
      </c>
      <c r="P48" s="39"/>
      <c r="Q48" s="40"/>
      <c r="R48" s="10"/>
      <c r="S48" s="10"/>
    </row>
    <row r="49" spans="2:19" ht="33.75" x14ac:dyDescent="0.5">
      <c r="B49" s="29">
        <v>44819</v>
      </c>
      <c r="C49" s="30">
        <v>44819</v>
      </c>
      <c r="D49" s="31" t="s">
        <v>21</v>
      </c>
      <c r="E49" s="31">
        <v>44111515</v>
      </c>
      <c r="F49" s="32" t="s">
        <v>70</v>
      </c>
      <c r="G49" s="31" t="s">
        <v>26</v>
      </c>
      <c r="H49" s="42">
        <v>159.75</v>
      </c>
      <c r="I49" s="33">
        <v>17573</v>
      </c>
      <c r="J49" s="34">
        <v>110</v>
      </c>
      <c r="K49" s="34">
        <v>110</v>
      </c>
      <c r="L49" s="35">
        <v>0</v>
      </c>
      <c r="M49" s="41"/>
      <c r="N49" s="37"/>
      <c r="O49" s="38">
        <f t="shared" si="1"/>
        <v>0</v>
      </c>
      <c r="P49" s="39"/>
      <c r="Q49" s="40">
        <f t="shared" si="2"/>
        <v>0</v>
      </c>
      <c r="R49" s="10"/>
      <c r="S49" s="10"/>
    </row>
    <row r="50" spans="2:19" ht="33.75" x14ac:dyDescent="0.5">
      <c r="B50" s="29">
        <v>45002</v>
      </c>
      <c r="C50" s="30">
        <v>45002</v>
      </c>
      <c r="D50" s="31" t="s">
        <v>21</v>
      </c>
      <c r="E50" s="31">
        <v>44111515</v>
      </c>
      <c r="F50" s="32" t="s">
        <v>71</v>
      </c>
      <c r="G50" s="31" t="s">
        <v>26</v>
      </c>
      <c r="H50" s="42">
        <v>110</v>
      </c>
      <c r="I50" s="33">
        <f t="shared" si="3"/>
        <v>5500</v>
      </c>
      <c r="J50" s="34">
        <v>50</v>
      </c>
      <c r="K50" s="34">
        <v>0</v>
      </c>
      <c r="L50" s="35">
        <v>50</v>
      </c>
      <c r="M50" s="41"/>
      <c r="N50" s="37"/>
      <c r="O50" s="38">
        <f t="shared" si="1"/>
        <v>50</v>
      </c>
      <c r="P50" s="39"/>
      <c r="Q50" s="40">
        <f t="shared" si="2"/>
        <v>50</v>
      </c>
      <c r="R50" s="10"/>
      <c r="S50" s="10"/>
    </row>
    <row r="51" spans="2:19" ht="33.75" x14ac:dyDescent="0.5">
      <c r="B51" s="29" t="s">
        <v>72</v>
      </c>
      <c r="C51" s="30">
        <v>44182</v>
      </c>
      <c r="D51" s="31" t="s">
        <v>21</v>
      </c>
      <c r="E51" s="31">
        <v>43201810</v>
      </c>
      <c r="F51" s="32" t="s">
        <v>73</v>
      </c>
      <c r="G51" s="31" t="s">
        <v>26</v>
      </c>
      <c r="H51" s="42">
        <v>200</v>
      </c>
      <c r="I51" s="33">
        <f t="shared" si="3"/>
        <v>2600</v>
      </c>
      <c r="J51" s="34">
        <v>37</v>
      </c>
      <c r="K51" s="34">
        <v>24</v>
      </c>
      <c r="L51" s="35">
        <v>13</v>
      </c>
      <c r="M51" s="41"/>
      <c r="N51" s="37"/>
      <c r="O51" s="38">
        <f t="shared" si="1"/>
        <v>13</v>
      </c>
      <c r="P51" s="39"/>
      <c r="Q51" s="40">
        <f t="shared" si="2"/>
        <v>13</v>
      </c>
      <c r="R51" s="10"/>
      <c r="S51" s="10"/>
    </row>
    <row r="52" spans="2:19" ht="33.75" x14ac:dyDescent="0.5">
      <c r="B52" s="29">
        <v>45105</v>
      </c>
      <c r="C52" s="30">
        <v>45105</v>
      </c>
      <c r="D52" s="31" t="s">
        <v>21</v>
      </c>
      <c r="E52" s="31">
        <v>44122091</v>
      </c>
      <c r="F52" s="32" t="s">
        <v>74</v>
      </c>
      <c r="G52" s="31" t="s">
        <v>26</v>
      </c>
      <c r="H52" s="42">
        <v>47</v>
      </c>
      <c r="I52" s="33">
        <f t="shared" si="3"/>
        <v>1081</v>
      </c>
      <c r="J52" s="34">
        <v>23</v>
      </c>
      <c r="K52" s="34">
        <v>0</v>
      </c>
      <c r="L52" s="35">
        <v>23</v>
      </c>
      <c r="M52" s="41"/>
      <c r="N52" s="37"/>
      <c r="O52" s="38">
        <f t="shared" si="1"/>
        <v>23</v>
      </c>
      <c r="P52" s="39">
        <v>2</v>
      </c>
      <c r="Q52" s="40">
        <v>50</v>
      </c>
      <c r="R52" s="10"/>
      <c r="S52" s="10"/>
    </row>
    <row r="53" spans="2:19" ht="33.75" x14ac:dyDescent="0.5">
      <c r="B53" s="29">
        <v>45091</v>
      </c>
      <c r="C53" s="30">
        <v>45091</v>
      </c>
      <c r="D53" s="31" t="s">
        <v>21</v>
      </c>
      <c r="E53" s="31">
        <v>53102710</v>
      </c>
      <c r="F53" s="32" t="s">
        <v>75</v>
      </c>
      <c r="G53" s="31" t="s">
        <v>26</v>
      </c>
      <c r="H53" s="42">
        <v>3717</v>
      </c>
      <c r="I53" s="33">
        <v>0</v>
      </c>
      <c r="J53" s="34">
        <v>8</v>
      </c>
      <c r="K53" s="34">
        <v>8</v>
      </c>
      <c r="L53" s="35">
        <v>0</v>
      </c>
      <c r="M53" s="41"/>
      <c r="N53" s="37"/>
      <c r="O53" s="38">
        <f t="shared" si="1"/>
        <v>0</v>
      </c>
      <c r="P53" s="39"/>
      <c r="Q53" s="40"/>
      <c r="R53" s="10"/>
      <c r="S53" s="10"/>
    </row>
    <row r="54" spans="2:19" ht="33.75" x14ac:dyDescent="0.5">
      <c r="B54" s="29">
        <v>42625</v>
      </c>
      <c r="C54" s="30">
        <v>42625</v>
      </c>
      <c r="D54" s="31" t="s">
        <v>21</v>
      </c>
      <c r="E54" s="31">
        <v>44120000</v>
      </c>
      <c r="F54" s="32" t="s">
        <v>76</v>
      </c>
      <c r="G54" s="31" t="s">
        <v>23</v>
      </c>
      <c r="H54" s="42">
        <v>148</v>
      </c>
      <c r="I54" s="33">
        <f t="shared" si="3"/>
        <v>1332</v>
      </c>
      <c r="J54" s="34">
        <v>9</v>
      </c>
      <c r="K54" s="34">
        <v>0</v>
      </c>
      <c r="L54" s="35">
        <v>9</v>
      </c>
      <c r="M54" s="41"/>
      <c r="N54" s="37"/>
      <c r="O54" s="38">
        <f t="shared" si="1"/>
        <v>9</v>
      </c>
      <c r="P54" s="39"/>
      <c r="Q54" s="40">
        <f t="shared" si="2"/>
        <v>9</v>
      </c>
      <c r="R54" s="10"/>
      <c r="S54" s="10"/>
    </row>
    <row r="55" spans="2:19" ht="33.75" x14ac:dyDescent="0.5">
      <c r="B55" s="29">
        <v>44741</v>
      </c>
      <c r="C55" s="30">
        <v>44741</v>
      </c>
      <c r="D55" s="31" t="s">
        <v>21</v>
      </c>
      <c r="E55" s="31">
        <v>44121634</v>
      </c>
      <c r="F55" s="32" t="s">
        <v>77</v>
      </c>
      <c r="G55" s="31" t="s">
        <v>26</v>
      </c>
      <c r="H55" s="42">
        <v>2478</v>
      </c>
      <c r="I55" s="33">
        <v>0</v>
      </c>
      <c r="J55" s="34">
        <v>5</v>
      </c>
      <c r="K55" s="34">
        <v>5</v>
      </c>
      <c r="L55" s="35">
        <v>0</v>
      </c>
      <c r="M55" s="41"/>
      <c r="N55" s="37"/>
      <c r="O55" s="38">
        <f t="shared" si="1"/>
        <v>0</v>
      </c>
      <c r="P55" s="39"/>
      <c r="Q55" s="40">
        <f t="shared" si="2"/>
        <v>0</v>
      </c>
      <c r="R55" s="10"/>
      <c r="S55" s="10"/>
    </row>
    <row r="56" spans="2:19" ht="33.75" x14ac:dyDescent="0.5">
      <c r="B56" s="29">
        <v>45002</v>
      </c>
      <c r="C56" s="30">
        <v>45002</v>
      </c>
      <c r="D56" s="31" t="s">
        <v>21</v>
      </c>
      <c r="E56" s="31">
        <v>44121634</v>
      </c>
      <c r="F56" s="32" t="s">
        <v>78</v>
      </c>
      <c r="G56" s="31" t="s">
        <v>26</v>
      </c>
      <c r="H56" s="42">
        <v>58.91</v>
      </c>
      <c r="I56" s="33">
        <f t="shared" si="3"/>
        <v>2886.5899999999997</v>
      </c>
      <c r="J56" s="34">
        <v>49</v>
      </c>
      <c r="K56" s="34">
        <v>0</v>
      </c>
      <c r="L56" s="35">
        <v>49</v>
      </c>
      <c r="M56" s="41"/>
      <c r="N56" s="37"/>
      <c r="O56" s="38">
        <f t="shared" si="1"/>
        <v>49</v>
      </c>
      <c r="P56" s="39">
        <v>4</v>
      </c>
      <c r="Q56" s="40">
        <v>141</v>
      </c>
      <c r="R56" s="10"/>
      <c r="S56" s="10"/>
    </row>
    <row r="57" spans="2:19" ht="33.75" x14ac:dyDescent="0.5">
      <c r="B57" s="29">
        <v>43152</v>
      </c>
      <c r="C57" s="30">
        <v>43152</v>
      </c>
      <c r="D57" s="31" t="s">
        <v>21</v>
      </c>
      <c r="E57" s="31">
        <v>31201512</v>
      </c>
      <c r="F57" s="32" t="s">
        <v>79</v>
      </c>
      <c r="G57" s="31" t="s">
        <v>26</v>
      </c>
      <c r="H57" s="42">
        <v>54</v>
      </c>
      <c r="I57" s="33">
        <f t="shared" si="3"/>
        <v>1674</v>
      </c>
      <c r="J57" s="34">
        <v>48</v>
      </c>
      <c r="K57" s="34">
        <v>17</v>
      </c>
      <c r="L57" s="35">
        <v>31</v>
      </c>
      <c r="M57" s="41"/>
      <c r="N57" s="37"/>
      <c r="O57" s="38">
        <f t="shared" si="1"/>
        <v>31</v>
      </c>
      <c r="P57" s="39"/>
      <c r="Q57" s="40">
        <f t="shared" si="2"/>
        <v>31</v>
      </c>
      <c r="R57" s="10"/>
      <c r="S57" s="10"/>
    </row>
    <row r="58" spans="2:19" ht="33.75" x14ac:dyDescent="0.5">
      <c r="B58" s="29">
        <v>45105</v>
      </c>
      <c r="C58" s="30">
        <v>45105</v>
      </c>
      <c r="D58" s="31" t="s">
        <v>21</v>
      </c>
      <c r="E58" s="31">
        <v>44121634</v>
      </c>
      <c r="F58" s="32" t="s">
        <v>80</v>
      </c>
      <c r="G58" s="31" t="s">
        <v>26</v>
      </c>
      <c r="H58" s="42">
        <v>65</v>
      </c>
      <c r="I58" s="33">
        <f t="shared" si="3"/>
        <v>2795</v>
      </c>
      <c r="J58" s="34">
        <v>43</v>
      </c>
      <c r="K58" s="34">
        <v>0</v>
      </c>
      <c r="L58" s="35">
        <v>43</v>
      </c>
      <c r="M58" s="41"/>
      <c r="N58" s="37"/>
      <c r="O58" s="38">
        <f t="shared" si="1"/>
        <v>43</v>
      </c>
      <c r="P58" s="39">
        <v>2</v>
      </c>
      <c r="Q58" s="40">
        <f t="shared" si="2"/>
        <v>41</v>
      </c>
      <c r="R58" s="10"/>
      <c r="S58" s="10"/>
    </row>
    <row r="59" spans="2:19" ht="33.75" x14ac:dyDescent="0.5">
      <c r="B59" s="29">
        <v>44627</v>
      </c>
      <c r="C59" s="30">
        <v>44627</v>
      </c>
      <c r="D59" s="31" t="s">
        <v>21</v>
      </c>
      <c r="E59" s="31" t="s">
        <v>21</v>
      </c>
      <c r="F59" s="32" t="s">
        <v>81</v>
      </c>
      <c r="G59" s="31" t="s">
        <v>26</v>
      </c>
      <c r="H59" s="42">
        <v>409.99</v>
      </c>
      <c r="I59" s="33">
        <f t="shared" si="3"/>
        <v>2869.9300000000003</v>
      </c>
      <c r="J59" s="34">
        <v>7</v>
      </c>
      <c r="K59" s="34">
        <v>0</v>
      </c>
      <c r="L59" s="35">
        <v>7</v>
      </c>
      <c r="M59" s="41"/>
      <c r="N59" s="37"/>
      <c r="O59" s="38">
        <f t="shared" si="1"/>
        <v>7</v>
      </c>
      <c r="P59" s="39"/>
      <c r="Q59" s="40"/>
      <c r="R59" s="10"/>
      <c r="S59" s="10"/>
    </row>
    <row r="60" spans="2:19" ht="33.75" x14ac:dyDescent="0.5">
      <c r="B60" s="29">
        <v>45002</v>
      </c>
      <c r="C60" s="30">
        <v>45002</v>
      </c>
      <c r="D60" s="31" t="s">
        <v>21</v>
      </c>
      <c r="E60" s="31">
        <v>44103112</v>
      </c>
      <c r="F60" s="32" t="s">
        <v>82</v>
      </c>
      <c r="G60" s="31" t="s">
        <v>26</v>
      </c>
      <c r="H60" s="42">
        <v>1450</v>
      </c>
      <c r="I60" s="33">
        <v>4350</v>
      </c>
      <c r="J60" s="34">
        <v>3</v>
      </c>
      <c r="K60" s="34">
        <v>0</v>
      </c>
      <c r="L60" s="35">
        <v>3</v>
      </c>
      <c r="M60" s="41"/>
      <c r="N60" s="37"/>
      <c r="O60" s="38">
        <f t="shared" si="1"/>
        <v>3</v>
      </c>
      <c r="P60" s="39"/>
      <c r="Q60" s="40"/>
      <c r="R60" s="10"/>
      <c r="S60" s="10"/>
    </row>
    <row r="61" spans="2:19" ht="33.75" x14ac:dyDescent="0.5">
      <c r="B61" s="29">
        <v>44733</v>
      </c>
      <c r="C61" s="30">
        <v>44733</v>
      </c>
      <c r="D61" s="31" t="s">
        <v>21</v>
      </c>
      <c r="E61" s="31" t="s">
        <v>21</v>
      </c>
      <c r="F61" s="32" t="s">
        <v>83</v>
      </c>
      <c r="G61" s="31" t="s">
        <v>26</v>
      </c>
      <c r="H61" s="42">
        <v>245.46</v>
      </c>
      <c r="I61" s="33">
        <v>0</v>
      </c>
      <c r="J61" s="34">
        <v>0</v>
      </c>
      <c r="K61" s="34">
        <v>0</v>
      </c>
      <c r="L61" s="35">
        <v>0</v>
      </c>
      <c r="M61" s="41"/>
      <c r="N61" s="37"/>
      <c r="O61" s="38">
        <f t="shared" si="1"/>
        <v>0</v>
      </c>
      <c r="P61" s="39"/>
      <c r="Q61" s="40"/>
      <c r="R61" s="10"/>
      <c r="S61" s="10"/>
    </row>
    <row r="62" spans="2:19" ht="33.75" x14ac:dyDescent="0.5">
      <c r="B62" s="29">
        <v>43530</v>
      </c>
      <c r="C62" s="30">
        <v>43530</v>
      </c>
      <c r="D62" s="31" t="s">
        <v>21</v>
      </c>
      <c r="E62" s="31">
        <v>31201512</v>
      </c>
      <c r="F62" s="32" t="s">
        <v>84</v>
      </c>
      <c r="G62" s="31" t="s">
        <v>85</v>
      </c>
      <c r="H62" s="42">
        <v>60</v>
      </c>
      <c r="I62" s="33">
        <f t="shared" si="3"/>
        <v>1380</v>
      </c>
      <c r="J62" s="34">
        <v>23</v>
      </c>
      <c r="K62" s="34">
        <v>0</v>
      </c>
      <c r="L62" s="35">
        <v>23</v>
      </c>
      <c r="M62" s="41"/>
      <c r="N62" s="37"/>
      <c r="O62" s="38">
        <f t="shared" si="1"/>
        <v>23</v>
      </c>
      <c r="P62" s="39"/>
      <c r="Q62" s="40">
        <v>39</v>
      </c>
      <c r="R62" s="10"/>
      <c r="S62" s="10"/>
    </row>
    <row r="63" spans="2:19" ht="33.75" x14ac:dyDescent="0.5">
      <c r="B63" s="29">
        <v>44818</v>
      </c>
      <c r="C63" s="30">
        <v>44818</v>
      </c>
      <c r="D63" s="31" t="s">
        <v>21</v>
      </c>
      <c r="E63" s="31">
        <v>44122022</v>
      </c>
      <c r="F63" s="32" t="s">
        <v>86</v>
      </c>
      <c r="G63" s="31" t="s">
        <v>42</v>
      </c>
      <c r="H63" s="42">
        <v>24</v>
      </c>
      <c r="I63" s="33">
        <f t="shared" si="3"/>
        <v>600</v>
      </c>
      <c r="J63" s="34">
        <v>65</v>
      </c>
      <c r="K63" s="34">
        <v>40</v>
      </c>
      <c r="L63" s="35">
        <v>25</v>
      </c>
      <c r="M63" s="41"/>
      <c r="N63" s="37"/>
      <c r="O63" s="38">
        <f t="shared" si="1"/>
        <v>25</v>
      </c>
      <c r="P63" s="39"/>
      <c r="Q63" s="40">
        <f t="shared" si="2"/>
        <v>25</v>
      </c>
      <c r="R63" s="10"/>
      <c r="S63" s="10"/>
    </row>
    <row r="64" spans="2:19" ht="33.75" x14ac:dyDescent="0.5">
      <c r="B64" s="29">
        <v>44819</v>
      </c>
      <c r="C64" s="30">
        <v>44819</v>
      </c>
      <c r="D64" s="31" t="s">
        <v>21</v>
      </c>
      <c r="E64" s="31">
        <v>44122022</v>
      </c>
      <c r="F64" s="32" t="s">
        <v>87</v>
      </c>
      <c r="G64" s="31" t="s">
        <v>42</v>
      </c>
      <c r="H64" s="42">
        <v>43.6</v>
      </c>
      <c r="I64" s="33">
        <f t="shared" si="3"/>
        <v>566.80000000000007</v>
      </c>
      <c r="J64" s="34">
        <v>71</v>
      </c>
      <c r="K64" s="34">
        <v>58</v>
      </c>
      <c r="L64" s="35">
        <v>13</v>
      </c>
      <c r="M64" s="41"/>
      <c r="N64" s="37"/>
      <c r="O64" s="38">
        <f t="shared" si="1"/>
        <v>13</v>
      </c>
      <c r="P64" s="39"/>
      <c r="Q64" s="40">
        <f t="shared" si="2"/>
        <v>13</v>
      </c>
      <c r="R64" s="10"/>
      <c r="S64" s="10"/>
    </row>
    <row r="65" spans="2:19" ht="33.75" x14ac:dyDescent="0.5">
      <c r="B65" s="29">
        <v>45002</v>
      </c>
      <c r="C65" s="30">
        <v>45002</v>
      </c>
      <c r="D65" s="31" t="s">
        <v>21</v>
      </c>
      <c r="E65" s="31">
        <v>44111611</v>
      </c>
      <c r="F65" s="32" t="s">
        <v>88</v>
      </c>
      <c r="G65" s="31" t="s">
        <v>42</v>
      </c>
      <c r="H65" s="42" t="s">
        <v>89</v>
      </c>
      <c r="I65" s="33">
        <v>4841</v>
      </c>
      <c r="J65" s="34">
        <v>122</v>
      </c>
      <c r="K65" s="34">
        <v>28</v>
      </c>
      <c r="L65" s="35">
        <v>94</v>
      </c>
      <c r="M65" s="41"/>
      <c r="N65" s="37"/>
      <c r="O65" s="38">
        <f t="shared" si="1"/>
        <v>94</v>
      </c>
      <c r="P65" s="39">
        <v>1</v>
      </c>
      <c r="Q65" s="40">
        <f t="shared" si="2"/>
        <v>93</v>
      </c>
      <c r="R65" s="10"/>
      <c r="S65" s="10"/>
    </row>
    <row r="66" spans="2:19" ht="33.75" x14ac:dyDescent="0.5">
      <c r="B66" s="29">
        <v>43530</v>
      </c>
      <c r="C66" s="30">
        <v>43530</v>
      </c>
      <c r="D66" s="31" t="s">
        <v>21</v>
      </c>
      <c r="E66" s="31">
        <v>44111611</v>
      </c>
      <c r="F66" s="32" t="s">
        <v>90</v>
      </c>
      <c r="G66" s="31" t="s">
        <v>42</v>
      </c>
      <c r="H66" s="42">
        <v>82.36</v>
      </c>
      <c r="I66" s="33">
        <f t="shared" si="3"/>
        <v>658.88</v>
      </c>
      <c r="J66" s="34">
        <v>48</v>
      </c>
      <c r="K66" s="34">
        <v>40</v>
      </c>
      <c r="L66" s="35">
        <v>8</v>
      </c>
      <c r="M66" s="41"/>
      <c r="N66" s="37"/>
      <c r="O66" s="38">
        <f t="shared" si="1"/>
        <v>8</v>
      </c>
      <c r="P66" s="39"/>
      <c r="Q66" s="40">
        <f t="shared" si="2"/>
        <v>8</v>
      </c>
      <c r="R66" s="10"/>
      <c r="S66" s="10"/>
    </row>
    <row r="67" spans="2:19" ht="33.75" x14ac:dyDescent="0.5">
      <c r="B67" s="29">
        <v>43525</v>
      </c>
      <c r="C67" s="30">
        <v>43525</v>
      </c>
      <c r="D67" s="31" t="s">
        <v>21</v>
      </c>
      <c r="E67" s="31">
        <v>44111611</v>
      </c>
      <c r="F67" s="32" t="s">
        <v>91</v>
      </c>
      <c r="G67" s="31" t="s">
        <v>42</v>
      </c>
      <c r="H67" s="42">
        <v>45</v>
      </c>
      <c r="I67" s="33">
        <v>900</v>
      </c>
      <c r="J67" s="34">
        <v>69</v>
      </c>
      <c r="K67" s="34">
        <v>49</v>
      </c>
      <c r="L67" s="35">
        <v>20</v>
      </c>
      <c r="M67" s="41"/>
      <c r="N67" s="37"/>
      <c r="O67" s="38">
        <f t="shared" si="1"/>
        <v>20</v>
      </c>
      <c r="P67" s="39"/>
      <c r="Q67" s="40">
        <f t="shared" si="2"/>
        <v>20</v>
      </c>
      <c r="R67" s="10"/>
      <c r="S67" s="10"/>
    </row>
    <row r="68" spans="2:19" ht="33.75" x14ac:dyDescent="0.5">
      <c r="B68" s="29">
        <v>44819</v>
      </c>
      <c r="C68" s="30">
        <v>44819</v>
      </c>
      <c r="D68" s="31" t="s">
        <v>21</v>
      </c>
      <c r="E68" s="31">
        <v>44122022</v>
      </c>
      <c r="F68" s="32" t="s">
        <v>92</v>
      </c>
      <c r="G68" s="31" t="s">
        <v>42</v>
      </c>
      <c r="H68" s="42">
        <v>27.88</v>
      </c>
      <c r="I68" s="33">
        <f t="shared" si="3"/>
        <v>1533.3999999999999</v>
      </c>
      <c r="J68" s="34">
        <v>60</v>
      </c>
      <c r="K68" s="34">
        <v>5</v>
      </c>
      <c r="L68" s="35">
        <v>55</v>
      </c>
      <c r="M68" s="41"/>
      <c r="N68" s="37">
        <v>50</v>
      </c>
      <c r="O68" s="38">
        <f t="shared" si="1"/>
        <v>105</v>
      </c>
      <c r="P68" s="39">
        <v>1</v>
      </c>
      <c r="Q68" s="40">
        <f t="shared" si="2"/>
        <v>104</v>
      </c>
      <c r="R68" s="10"/>
      <c r="S68" s="10"/>
    </row>
    <row r="69" spans="2:19" ht="33.75" x14ac:dyDescent="0.5">
      <c r="B69" s="29">
        <v>43817</v>
      </c>
      <c r="C69" s="30">
        <v>43817</v>
      </c>
      <c r="D69" s="31" t="s">
        <v>21</v>
      </c>
      <c r="E69" s="31">
        <v>44111611</v>
      </c>
      <c r="F69" s="32" t="s">
        <v>93</v>
      </c>
      <c r="G69" s="31" t="s">
        <v>94</v>
      </c>
      <c r="H69" s="42">
        <v>20</v>
      </c>
      <c r="I69" s="33">
        <f t="shared" si="3"/>
        <v>1240</v>
      </c>
      <c r="J69" s="34">
        <v>94</v>
      </c>
      <c r="K69" s="34">
        <v>32</v>
      </c>
      <c r="L69" s="35">
        <v>62</v>
      </c>
      <c r="M69" s="41"/>
      <c r="N69" s="37"/>
      <c r="O69" s="38">
        <f t="shared" si="1"/>
        <v>62</v>
      </c>
      <c r="P69" s="39">
        <v>2</v>
      </c>
      <c r="Q69" s="40">
        <f t="shared" si="2"/>
        <v>60</v>
      </c>
      <c r="R69" s="10"/>
      <c r="S69" s="10"/>
    </row>
    <row r="70" spans="2:19" ht="33.75" x14ac:dyDescent="0.5">
      <c r="B70" s="29">
        <v>44819</v>
      </c>
      <c r="C70" s="30">
        <v>44819</v>
      </c>
      <c r="D70" s="31" t="s">
        <v>21</v>
      </c>
      <c r="E70" s="31">
        <v>44122022</v>
      </c>
      <c r="F70" s="32" t="s">
        <v>95</v>
      </c>
      <c r="G70" s="31" t="s">
        <v>94</v>
      </c>
      <c r="H70" s="42">
        <v>36.43</v>
      </c>
      <c r="I70" s="33">
        <f t="shared" si="3"/>
        <v>0</v>
      </c>
      <c r="J70" s="34">
        <v>60</v>
      </c>
      <c r="K70" s="34">
        <v>60</v>
      </c>
      <c r="L70" s="35">
        <v>0</v>
      </c>
      <c r="M70" s="41"/>
      <c r="N70" s="37"/>
      <c r="O70" s="38">
        <f t="shared" si="1"/>
        <v>0</v>
      </c>
      <c r="P70" s="39"/>
      <c r="Q70" s="40">
        <f t="shared" si="2"/>
        <v>0</v>
      </c>
      <c r="R70" s="10"/>
      <c r="S70" s="10"/>
    </row>
    <row r="71" spans="2:19" ht="33.75" x14ac:dyDescent="0.5">
      <c r="B71" s="29">
        <v>43819</v>
      </c>
      <c r="C71" s="30">
        <v>43819</v>
      </c>
      <c r="D71" s="31" t="s">
        <v>21</v>
      </c>
      <c r="E71" s="31">
        <v>44121716</v>
      </c>
      <c r="F71" s="32" t="s">
        <v>96</v>
      </c>
      <c r="G71" s="31" t="s">
        <v>97</v>
      </c>
      <c r="H71" s="42">
        <v>320</v>
      </c>
      <c r="I71" s="33">
        <f t="shared" si="3"/>
        <v>1280</v>
      </c>
      <c r="J71" s="34">
        <v>23</v>
      </c>
      <c r="K71" s="34">
        <v>19</v>
      </c>
      <c r="L71" s="35">
        <v>4</v>
      </c>
      <c r="M71" s="41"/>
      <c r="N71" s="37"/>
      <c r="O71" s="38">
        <f t="shared" si="1"/>
        <v>4</v>
      </c>
      <c r="P71" s="39"/>
      <c r="Q71" s="40">
        <f t="shared" si="2"/>
        <v>4</v>
      </c>
      <c r="R71" s="10"/>
      <c r="S71" s="10"/>
    </row>
    <row r="72" spans="2:19" ht="33.75" x14ac:dyDescent="0.5">
      <c r="B72" s="29">
        <v>44690</v>
      </c>
      <c r="C72" s="30">
        <v>44690</v>
      </c>
      <c r="D72" s="31" t="s">
        <v>21</v>
      </c>
      <c r="E72" s="31" t="s">
        <v>21</v>
      </c>
      <c r="F72" s="32" t="s">
        <v>98</v>
      </c>
      <c r="G72" s="31" t="s">
        <v>26</v>
      </c>
      <c r="H72" s="42">
        <v>112</v>
      </c>
      <c r="I72" s="33">
        <f t="shared" si="3"/>
        <v>0</v>
      </c>
      <c r="J72" s="34">
        <v>100</v>
      </c>
      <c r="K72" s="34">
        <v>100</v>
      </c>
      <c r="L72" s="35">
        <v>0</v>
      </c>
      <c r="M72" s="41"/>
      <c r="N72" s="37"/>
      <c r="O72" s="38">
        <f t="shared" si="1"/>
        <v>0</v>
      </c>
      <c r="P72" s="39"/>
      <c r="Q72" s="40">
        <f t="shared" si="2"/>
        <v>0</v>
      </c>
      <c r="R72" s="10"/>
      <c r="S72" s="10"/>
    </row>
    <row r="73" spans="2:19" ht="33.75" x14ac:dyDescent="0.5">
      <c r="B73" s="29">
        <v>44690</v>
      </c>
      <c r="C73" s="30" t="s">
        <v>99</v>
      </c>
      <c r="D73" s="31" t="s">
        <v>21</v>
      </c>
      <c r="E73" s="31" t="s">
        <v>21</v>
      </c>
      <c r="F73" s="32" t="s">
        <v>100</v>
      </c>
      <c r="G73" s="31" t="s">
        <v>26</v>
      </c>
      <c r="H73" s="42">
        <v>112</v>
      </c>
      <c r="I73" s="33">
        <v>0</v>
      </c>
      <c r="J73" s="34">
        <v>100</v>
      </c>
      <c r="K73" s="34">
        <v>100</v>
      </c>
      <c r="L73" s="35">
        <v>0</v>
      </c>
      <c r="M73" s="41"/>
      <c r="N73" s="37"/>
      <c r="O73" s="38">
        <f t="shared" si="1"/>
        <v>0</v>
      </c>
      <c r="P73" s="39"/>
      <c r="Q73" s="40">
        <f t="shared" si="2"/>
        <v>0</v>
      </c>
      <c r="R73" s="10"/>
      <c r="S73" s="10"/>
    </row>
    <row r="74" spans="2:19" ht="33.75" x14ac:dyDescent="0.5">
      <c r="B74" s="29">
        <v>43819</v>
      </c>
      <c r="C74" s="30">
        <v>43819</v>
      </c>
      <c r="D74" s="31" t="s">
        <v>21</v>
      </c>
      <c r="E74" s="31">
        <v>44121716</v>
      </c>
      <c r="F74" s="32" t="s">
        <v>101</v>
      </c>
      <c r="G74" s="31" t="s">
        <v>97</v>
      </c>
      <c r="H74" s="42">
        <v>398</v>
      </c>
      <c r="I74" s="33">
        <f t="shared" si="3"/>
        <v>2786</v>
      </c>
      <c r="J74" s="34">
        <v>7</v>
      </c>
      <c r="K74" s="34">
        <v>0</v>
      </c>
      <c r="L74" s="35">
        <v>7</v>
      </c>
      <c r="M74" s="41"/>
      <c r="N74" s="37"/>
      <c r="O74" s="38">
        <f t="shared" si="1"/>
        <v>7</v>
      </c>
      <c r="P74" s="39"/>
      <c r="Q74" s="40">
        <f t="shared" si="2"/>
        <v>7</v>
      </c>
      <c r="R74" s="10"/>
      <c r="S74" s="10"/>
    </row>
    <row r="75" spans="2:19" ht="33.75" x14ac:dyDescent="0.5">
      <c r="B75" s="29">
        <v>44741</v>
      </c>
      <c r="C75" s="30">
        <v>44741</v>
      </c>
      <c r="D75" s="31" t="s">
        <v>21</v>
      </c>
      <c r="E75" s="31">
        <v>14111537</v>
      </c>
      <c r="F75" s="32" t="s">
        <v>102</v>
      </c>
      <c r="G75" s="31" t="s">
        <v>26</v>
      </c>
      <c r="H75" s="42">
        <v>805.35</v>
      </c>
      <c r="I75" s="33">
        <v>0</v>
      </c>
      <c r="J75" s="34">
        <v>25</v>
      </c>
      <c r="K75" s="34">
        <v>25</v>
      </c>
      <c r="L75" s="35">
        <v>0</v>
      </c>
      <c r="M75" s="41"/>
      <c r="N75" s="37"/>
      <c r="O75" s="38">
        <f t="shared" si="1"/>
        <v>0</v>
      </c>
      <c r="P75" s="39"/>
      <c r="Q75" s="40">
        <f t="shared" si="2"/>
        <v>0</v>
      </c>
      <c r="R75" s="10"/>
      <c r="S75" s="10"/>
    </row>
    <row r="76" spans="2:19" ht="33.75" x14ac:dyDescent="0.5">
      <c r="B76" s="29">
        <v>44525</v>
      </c>
      <c r="C76" s="30">
        <v>44525</v>
      </c>
      <c r="D76" s="31" t="s">
        <v>21</v>
      </c>
      <c r="E76" s="31" t="s">
        <v>21</v>
      </c>
      <c r="F76" s="32" t="s">
        <v>103</v>
      </c>
      <c r="G76" s="31" t="s">
        <v>104</v>
      </c>
      <c r="H76" s="42">
        <v>408</v>
      </c>
      <c r="I76" s="33">
        <v>408</v>
      </c>
      <c r="J76" s="34">
        <v>1</v>
      </c>
      <c r="K76" s="34">
        <v>1</v>
      </c>
      <c r="L76" s="35">
        <v>0</v>
      </c>
      <c r="M76" s="41"/>
      <c r="N76" s="37"/>
      <c r="O76" s="38">
        <f t="shared" si="1"/>
        <v>0</v>
      </c>
      <c r="P76" s="39"/>
      <c r="Q76" s="40">
        <f t="shared" si="2"/>
        <v>0</v>
      </c>
      <c r="R76" s="10"/>
      <c r="S76" s="10"/>
    </row>
    <row r="77" spans="2:19" ht="33.75" x14ac:dyDescent="0.5">
      <c r="B77" s="29">
        <v>44525</v>
      </c>
      <c r="C77" s="30">
        <v>44525</v>
      </c>
      <c r="D77" s="31" t="s">
        <v>21</v>
      </c>
      <c r="E77" s="31" t="s">
        <v>21</v>
      </c>
      <c r="F77" s="32" t="s">
        <v>105</v>
      </c>
      <c r="G77" s="31" t="s">
        <v>104</v>
      </c>
      <c r="H77" s="42">
        <v>290</v>
      </c>
      <c r="I77" s="33">
        <v>0</v>
      </c>
      <c r="J77" s="34">
        <v>1</v>
      </c>
      <c r="K77" s="34">
        <v>1</v>
      </c>
      <c r="L77" s="35">
        <v>0</v>
      </c>
      <c r="M77" s="41"/>
      <c r="N77" s="37"/>
      <c r="O77" s="38">
        <f t="shared" si="1"/>
        <v>0</v>
      </c>
      <c r="P77" s="39"/>
      <c r="Q77" s="40">
        <f t="shared" si="2"/>
        <v>0</v>
      </c>
      <c r="R77" s="10"/>
      <c r="S77" s="10"/>
    </row>
    <row r="78" spans="2:19" ht="33.75" x14ac:dyDescent="0.5">
      <c r="B78" s="29">
        <v>43817</v>
      </c>
      <c r="C78" s="30">
        <v>43817</v>
      </c>
      <c r="D78" s="31" t="s">
        <v>21</v>
      </c>
      <c r="E78" s="31">
        <v>31201602</v>
      </c>
      <c r="F78" s="32" t="s">
        <v>106</v>
      </c>
      <c r="G78" s="31" t="s">
        <v>26</v>
      </c>
      <c r="H78" s="42">
        <v>30</v>
      </c>
      <c r="I78" s="33">
        <f t="shared" si="3"/>
        <v>420</v>
      </c>
      <c r="J78" s="34">
        <v>15</v>
      </c>
      <c r="K78" s="34">
        <v>1</v>
      </c>
      <c r="L78" s="35">
        <v>14</v>
      </c>
      <c r="M78" s="41"/>
      <c r="N78" s="37"/>
      <c r="O78" s="38">
        <f t="shared" si="1"/>
        <v>14</v>
      </c>
      <c r="P78" s="39">
        <v>2</v>
      </c>
      <c r="Q78" s="40">
        <f t="shared" si="2"/>
        <v>12</v>
      </c>
      <c r="R78" s="10"/>
      <c r="S78" s="10"/>
    </row>
    <row r="79" spans="2:19" ht="33.75" x14ac:dyDescent="0.5">
      <c r="B79" s="29">
        <v>44320</v>
      </c>
      <c r="C79" s="30">
        <v>44320</v>
      </c>
      <c r="D79" s="31" t="s">
        <v>21</v>
      </c>
      <c r="E79" s="31" t="s">
        <v>107</v>
      </c>
      <c r="F79" s="32" t="s">
        <v>108</v>
      </c>
      <c r="G79" s="31" t="s">
        <v>26</v>
      </c>
      <c r="H79" s="42">
        <v>529.20000000000005</v>
      </c>
      <c r="I79" s="33">
        <f t="shared" si="3"/>
        <v>0</v>
      </c>
      <c r="J79" s="34">
        <v>6</v>
      </c>
      <c r="K79" s="34">
        <v>6</v>
      </c>
      <c r="L79" s="35">
        <v>0</v>
      </c>
      <c r="M79" s="41"/>
      <c r="N79" s="37">
        <v>12</v>
      </c>
      <c r="O79" s="38"/>
      <c r="P79" s="39"/>
      <c r="Q79" s="40"/>
      <c r="R79" s="10"/>
      <c r="S79" s="10"/>
    </row>
    <row r="80" spans="2:19" ht="33.75" x14ac:dyDescent="0.5">
      <c r="B80" s="29">
        <v>43530</v>
      </c>
      <c r="C80" s="30">
        <v>43530</v>
      </c>
      <c r="D80" s="31" t="s">
        <v>21</v>
      </c>
      <c r="E80" s="31">
        <v>44122011</v>
      </c>
      <c r="F80" s="32" t="s">
        <v>109</v>
      </c>
      <c r="G80" s="31" t="s">
        <v>23</v>
      </c>
      <c r="H80" s="42">
        <v>265</v>
      </c>
      <c r="I80" s="33">
        <f t="shared" si="3"/>
        <v>1590</v>
      </c>
      <c r="J80" s="34">
        <v>8</v>
      </c>
      <c r="K80" s="34">
        <v>2</v>
      </c>
      <c r="L80" s="35">
        <v>6</v>
      </c>
      <c r="M80" s="41"/>
      <c r="N80" s="37"/>
      <c r="O80" s="38">
        <f t="shared" si="1"/>
        <v>6</v>
      </c>
      <c r="P80" s="39"/>
      <c r="Q80" s="40">
        <v>52</v>
      </c>
      <c r="R80" s="10"/>
      <c r="S80" s="10"/>
    </row>
    <row r="81" spans="2:19" ht="33.75" x14ac:dyDescent="0.5">
      <c r="B81" s="29">
        <v>43425</v>
      </c>
      <c r="C81" s="30">
        <v>43425</v>
      </c>
      <c r="D81" s="31" t="s">
        <v>21</v>
      </c>
      <c r="E81" s="31">
        <v>44122011</v>
      </c>
      <c r="F81" s="32" t="s">
        <v>110</v>
      </c>
      <c r="G81" s="31" t="s">
        <v>97</v>
      </c>
      <c r="H81" s="42">
        <v>875</v>
      </c>
      <c r="I81" s="33">
        <f t="shared" si="3"/>
        <v>6125</v>
      </c>
      <c r="J81" s="34">
        <v>73</v>
      </c>
      <c r="K81" s="34">
        <v>66</v>
      </c>
      <c r="L81" s="35">
        <v>7</v>
      </c>
      <c r="M81" s="41"/>
      <c r="N81" s="37"/>
      <c r="O81" s="38">
        <f t="shared" si="1"/>
        <v>7</v>
      </c>
      <c r="P81" s="39"/>
      <c r="Q81" s="40">
        <f t="shared" si="2"/>
        <v>7</v>
      </c>
      <c r="R81" s="10"/>
      <c r="S81" s="10"/>
    </row>
    <row r="82" spans="2:19" ht="33.75" x14ac:dyDescent="0.5">
      <c r="B82" s="29">
        <v>43089</v>
      </c>
      <c r="C82" s="30">
        <v>43089</v>
      </c>
      <c r="D82" s="31" t="s">
        <v>21</v>
      </c>
      <c r="E82" s="31">
        <v>44122011</v>
      </c>
      <c r="F82" s="32" t="s">
        <v>111</v>
      </c>
      <c r="G82" s="31" t="s">
        <v>97</v>
      </c>
      <c r="H82" s="42">
        <v>448.4</v>
      </c>
      <c r="I82" s="33">
        <f t="shared" si="3"/>
        <v>896.8</v>
      </c>
      <c r="J82" s="34">
        <v>3</v>
      </c>
      <c r="K82" s="34">
        <v>1</v>
      </c>
      <c r="L82" s="35">
        <v>2</v>
      </c>
      <c r="M82" s="41"/>
      <c r="N82" s="37"/>
      <c r="O82" s="38">
        <f t="shared" si="1"/>
        <v>2</v>
      </c>
      <c r="P82" s="39"/>
      <c r="Q82" s="40">
        <f t="shared" si="2"/>
        <v>2</v>
      </c>
      <c r="R82" s="10"/>
      <c r="S82" s="10"/>
    </row>
    <row r="83" spans="2:19" ht="33.75" x14ac:dyDescent="0.5">
      <c r="B83" s="29">
        <v>43532</v>
      </c>
      <c r="C83" s="30">
        <v>43532</v>
      </c>
      <c r="D83" s="31" t="s">
        <v>21</v>
      </c>
      <c r="E83" s="31">
        <v>44122011</v>
      </c>
      <c r="F83" s="32" t="s">
        <v>112</v>
      </c>
      <c r="G83" s="31" t="s">
        <v>113</v>
      </c>
      <c r="H83" s="42">
        <v>360</v>
      </c>
      <c r="I83" s="33">
        <f t="shared" si="3"/>
        <v>360</v>
      </c>
      <c r="J83" s="34">
        <v>1</v>
      </c>
      <c r="K83" s="34">
        <v>0</v>
      </c>
      <c r="L83" s="35">
        <v>1</v>
      </c>
      <c r="M83" s="41"/>
      <c r="N83" s="37"/>
      <c r="O83" s="38">
        <f t="shared" si="1"/>
        <v>1</v>
      </c>
      <c r="P83" s="39"/>
      <c r="Q83" s="40">
        <f t="shared" si="2"/>
        <v>1</v>
      </c>
      <c r="R83" s="10"/>
      <c r="S83" s="10"/>
    </row>
    <row r="84" spans="2:19" ht="33.75" x14ac:dyDescent="0.5">
      <c r="B84" s="29">
        <v>43532</v>
      </c>
      <c r="C84" s="30">
        <v>43532</v>
      </c>
      <c r="D84" s="31" t="s">
        <v>21</v>
      </c>
      <c r="E84" s="31">
        <v>44122011</v>
      </c>
      <c r="F84" s="32" t="s">
        <v>114</v>
      </c>
      <c r="G84" s="31" t="s">
        <v>113</v>
      </c>
      <c r="H84" s="42">
        <v>360</v>
      </c>
      <c r="I84" s="33">
        <f t="shared" si="3"/>
        <v>1080</v>
      </c>
      <c r="J84" s="34">
        <v>3</v>
      </c>
      <c r="K84" s="34">
        <v>0</v>
      </c>
      <c r="L84" s="35">
        <v>3</v>
      </c>
      <c r="M84" s="41"/>
      <c r="N84" s="37"/>
      <c r="O84" s="38">
        <f t="shared" si="1"/>
        <v>3</v>
      </c>
      <c r="P84" s="39"/>
      <c r="Q84" s="40">
        <f t="shared" si="2"/>
        <v>3</v>
      </c>
      <c r="R84" s="10"/>
      <c r="S84" s="10"/>
    </row>
    <row r="85" spans="2:19" ht="33.75" x14ac:dyDescent="0.5">
      <c r="B85" s="29">
        <v>45093</v>
      </c>
      <c r="C85" s="30">
        <v>45093</v>
      </c>
      <c r="D85" s="31" t="s">
        <v>21</v>
      </c>
      <c r="E85" s="31">
        <v>44122011</v>
      </c>
      <c r="F85" s="32" t="s">
        <v>115</v>
      </c>
      <c r="G85" s="31" t="s">
        <v>113</v>
      </c>
      <c r="H85" s="42">
        <v>282</v>
      </c>
      <c r="I85" s="33">
        <f t="shared" si="3"/>
        <v>6204</v>
      </c>
      <c r="J85" s="34">
        <v>24</v>
      </c>
      <c r="K85" s="34">
        <v>2</v>
      </c>
      <c r="L85" s="35">
        <v>22</v>
      </c>
      <c r="M85" s="41"/>
      <c r="N85" s="37"/>
      <c r="O85" s="38">
        <f t="shared" si="1"/>
        <v>22</v>
      </c>
      <c r="P85" s="39">
        <v>5</v>
      </c>
      <c r="Q85" s="40">
        <f t="shared" si="2"/>
        <v>17</v>
      </c>
      <c r="R85" s="10"/>
      <c r="S85" s="10"/>
    </row>
    <row r="86" spans="2:19" ht="33.75" x14ac:dyDescent="0.5">
      <c r="B86" s="29">
        <v>43892</v>
      </c>
      <c r="C86" s="30">
        <v>43892</v>
      </c>
      <c r="D86" s="31" t="s">
        <v>21</v>
      </c>
      <c r="E86" s="31">
        <v>44122011</v>
      </c>
      <c r="F86" s="32" t="s">
        <v>116</v>
      </c>
      <c r="G86" s="31" t="s">
        <v>113</v>
      </c>
      <c r="H86" s="42">
        <v>360</v>
      </c>
      <c r="I86" s="33">
        <f t="shared" si="3"/>
        <v>1080</v>
      </c>
      <c r="J86" s="34">
        <v>33</v>
      </c>
      <c r="K86" s="34">
        <v>30</v>
      </c>
      <c r="L86" s="35">
        <v>3</v>
      </c>
      <c r="M86" s="41"/>
      <c r="N86" s="37"/>
      <c r="O86" s="38">
        <f t="shared" si="1"/>
        <v>3</v>
      </c>
      <c r="P86" s="39"/>
      <c r="Q86" s="40">
        <f t="shared" si="2"/>
        <v>3</v>
      </c>
      <c r="R86" s="10"/>
      <c r="S86" s="10"/>
    </row>
    <row r="87" spans="2:19" ht="33.75" x14ac:dyDescent="0.5">
      <c r="B87" s="29">
        <v>43892</v>
      </c>
      <c r="C87" s="30">
        <v>43892</v>
      </c>
      <c r="D87" s="31" t="s">
        <v>21</v>
      </c>
      <c r="E87" s="31">
        <v>44122011</v>
      </c>
      <c r="F87" s="32" t="s">
        <v>117</v>
      </c>
      <c r="G87" s="31" t="s">
        <v>113</v>
      </c>
      <c r="H87" s="42">
        <v>360</v>
      </c>
      <c r="I87" s="33">
        <f t="shared" si="3"/>
        <v>4320</v>
      </c>
      <c r="J87" s="34">
        <v>12</v>
      </c>
      <c r="K87" s="34">
        <v>0</v>
      </c>
      <c r="L87" s="35">
        <v>12</v>
      </c>
      <c r="M87" s="41"/>
      <c r="N87" s="37"/>
      <c r="O87" s="38">
        <f t="shared" si="1"/>
        <v>12</v>
      </c>
      <c r="P87" s="39"/>
      <c r="Q87" s="40">
        <f t="shared" si="2"/>
        <v>12</v>
      </c>
      <c r="R87" s="10"/>
      <c r="S87" s="10"/>
    </row>
    <row r="88" spans="2:19" ht="33.75" x14ac:dyDescent="0.5">
      <c r="B88" s="29">
        <v>43152</v>
      </c>
      <c r="C88" s="30">
        <v>43152</v>
      </c>
      <c r="D88" s="31" t="s">
        <v>21</v>
      </c>
      <c r="E88" s="31">
        <v>44122011</v>
      </c>
      <c r="F88" s="32" t="s">
        <v>118</v>
      </c>
      <c r="G88" s="31" t="s">
        <v>119</v>
      </c>
      <c r="H88" s="42">
        <v>448.4</v>
      </c>
      <c r="I88" s="33">
        <f t="shared" si="3"/>
        <v>4484</v>
      </c>
      <c r="J88" s="34">
        <v>10</v>
      </c>
      <c r="K88" s="34">
        <v>0</v>
      </c>
      <c r="L88" s="35">
        <v>10</v>
      </c>
      <c r="M88" s="41"/>
      <c r="N88" s="37"/>
      <c r="O88" s="38">
        <f t="shared" si="1"/>
        <v>10</v>
      </c>
      <c r="P88" s="39"/>
      <c r="Q88" s="40">
        <f t="shared" si="2"/>
        <v>10</v>
      </c>
      <c r="R88" s="10"/>
      <c r="S88" s="10"/>
    </row>
    <row r="89" spans="2:19" ht="33.75" x14ac:dyDescent="0.5">
      <c r="B89" s="29">
        <v>43525</v>
      </c>
      <c r="C89" s="30">
        <v>43525</v>
      </c>
      <c r="D89" s="31" t="s">
        <v>21</v>
      </c>
      <c r="E89" s="31">
        <v>44122011</v>
      </c>
      <c r="F89" s="32" t="s">
        <v>120</v>
      </c>
      <c r="G89" s="31" t="s">
        <v>26</v>
      </c>
      <c r="H89" s="42">
        <v>80</v>
      </c>
      <c r="I89" s="33">
        <f t="shared" si="3"/>
        <v>10160</v>
      </c>
      <c r="J89" s="34">
        <v>127</v>
      </c>
      <c r="K89" s="34">
        <v>0</v>
      </c>
      <c r="L89" s="35">
        <v>127</v>
      </c>
      <c r="M89" s="41"/>
      <c r="N89" s="37"/>
      <c r="O89" s="38">
        <f t="shared" si="1"/>
        <v>127</v>
      </c>
      <c r="P89" s="39"/>
      <c r="Q89" s="40">
        <f t="shared" si="2"/>
        <v>127</v>
      </c>
      <c r="R89" s="10"/>
      <c r="S89" s="10"/>
    </row>
    <row r="90" spans="2:19" ht="33.75" x14ac:dyDescent="0.5">
      <c r="B90" s="29">
        <v>44404</v>
      </c>
      <c r="C90" s="30">
        <v>44404</v>
      </c>
      <c r="D90" s="31" t="s">
        <v>21</v>
      </c>
      <c r="E90" s="31">
        <v>44122011</v>
      </c>
      <c r="F90" s="32" t="s">
        <v>121</v>
      </c>
      <c r="G90" s="31" t="s">
        <v>26</v>
      </c>
      <c r="H90" s="42">
        <v>89.33</v>
      </c>
      <c r="I90" s="33">
        <f t="shared" si="3"/>
        <v>7146.4</v>
      </c>
      <c r="J90" s="34">
        <v>80</v>
      </c>
      <c r="K90" s="34">
        <v>0</v>
      </c>
      <c r="L90" s="35">
        <v>80</v>
      </c>
      <c r="M90" s="41"/>
      <c r="N90" s="37">
        <v>50</v>
      </c>
      <c r="O90" s="38">
        <f t="shared" si="1"/>
        <v>130</v>
      </c>
      <c r="P90" s="39"/>
      <c r="Q90" s="40">
        <f t="shared" si="2"/>
        <v>130</v>
      </c>
      <c r="R90" s="10"/>
      <c r="S90" s="10"/>
    </row>
    <row r="91" spans="2:19" ht="33.75" x14ac:dyDescent="0.5">
      <c r="B91" s="29">
        <v>43530</v>
      </c>
      <c r="C91" s="30">
        <v>43530</v>
      </c>
      <c r="D91" s="31" t="s">
        <v>21</v>
      </c>
      <c r="E91" s="31">
        <v>44122011</v>
      </c>
      <c r="F91" s="32" t="s">
        <v>122</v>
      </c>
      <c r="G91" s="31" t="s">
        <v>97</v>
      </c>
      <c r="H91" s="42">
        <v>303</v>
      </c>
      <c r="I91" s="33">
        <f t="shared" si="3"/>
        <v>1515</v>
      </c>
      <c r="J91" s="34">
        <v>5</v>
      </c>
      <c r="K91" s="34">
        <v>0</v>
      </c>
      <c r="L91" s="35">
        <v>5</v>
      </c>
      <c r="M91" s="41"/>
      <c r="N91" s="37"/>
      <c r="O91" s="38">
        <f t="shared" si="1"/>
        <v>5</v>
      </c>
      <c r="P91" s="39"/>
      <c r="Q91" s="40">
        <f t="shared" si="2"/>
        <v>5</v>
      </c>
      <c r="R91" s="10"/>
      <c r="S91" s="10"/>
    </row>
    <row r="92" spans="2:19" ht="33.75" x14ac:dyDescent="0.5">
      <c r="B92" s="29">
        <v>44712</v>
      </c>
      <c r="C92" s="30">
        <v>44712</v>
      </c>
      <c r="D92" s="31" t="s">
        <v>21</v>
      </c>
      <c r="E92" s="31" t="s">
        <v>21</v>
      </c>
      <c r="F92" s="32" t="s">
        <v>123</v>
      </c>
      <c r="G92" s="31" t="s">
        <v>26</v>
      </c>
      <c r="H92" s="42">
        <v>48.86</v>
      </c>
      <c r="I92" s="33">
        <f t="shared" si="3"/>
        <v>23697.1</v>
      </c>
      <c r="J92" s="34">
        <v>485</v>
      </c>
      <c r="K92" s="34">
        <v>0</v>
      </c>
      <c r="L92" s="35">
        <v>485</v>
      </c>
      <c r="M92" s="41"/>
      <c r="N92" s="37"/>
      <c r="O92" s="38">
        <f t="shared" si="1"/>
        <v>485</v>
      </c>
      <c r="P92" s="39"/>
      <c r="Q92" s="40">
        <f t="shared" si="2"/>
        <v>485</v>
      </c>
      <c r="R92" s="10"/>
      <c r="S92" s="10"/>
    </row>
    <row r="93" spans="2:19" ht="33.75" x14ac:dyDescent="0.5">
      <c r="B93" s="29">
        <v>44586</v>
      </c>
      <c r="C93" s="30">
        <v>44586</v>
      </c>
      <c r="D93" s="31" t="s">
        <v>21</v>
      </c>
      <c r="E93" s="31" t="s">
        <v>21</v>
      </c>
      <c r="F93" s="32" t="s">
        <v>124</v>
      </c>
      <c r="G93" s="31" t="s">
        <v>26</v>
      </c>
      <c r="H93" s="42">
        <v>114.93</v>
      </c>
      <c r="I93" s="33">
        <v>0</v>
      </c>
      <c r="J93" s="34">
        <v>2500</v>
      </c>
      <c r="K93" s="34">
        <v>2500</v>
      </c>
      <c r="L93" s="35">
        <v>0</v>
      </c>
      <c r="M93" s="41"/>
      <c r="N93" s="37"/>
      <c r="O93" s="38">
        <f t="shared" si="1"/>
        <v>0</v>
      </c>
      <c r="P93" s="39"/>
      <c r="Q93" s="40">
        <f t="shared" si="2"/>
        <v>0</v>
      </c>
      <c r="R93" s="10"/>
      <c r="S93" s="10"/>
    </row>
    <row r="94" spans="2:19" ht="33.75" x14ac:dyDescent="0.5">
      <c r="B94" s="29">
        <v>43525</v>
      </c>
      <c r="C94" s="30">
        <v>43525</v>
      </c>
      <c r="D94" s="31" t="s">
        <v>21</v>
      </c>
      <c r="E94" s="31">
        <v>44122011</v>
      </c>
      <c r="F94" s="32" t="s">
        <v>125</v>
      </c>
      <c r="G94" s="31" t="s">
        <v>26</v>
      </c>
      <c r="H94" s="42">
        <v>28</v>
      </c>
      <c r="I94" s="33">
        <f t="shared" si="3"/>
        <v>8652</v>
      </c>
      <c r="J94" s="34">
        <v>309</v>
      </c>
      <c r="K94" s="34">
        <v>0</v>
      </c>
      <c r="L94" s="35">
        <v>309</v>
      </c>
      <c r="M94" s="41"/>
      <c r="N94" s="37"/>
      <c r="O94" s="38">
        <f t="shared" si="1"/>
        <v>309</v>
      </c>
      <c r="P94" s="39"/>
      <c r="Q94" s="40">
        <f t="shared" si="2"/>
        <v>309</v>
      </c>
      <c r="R94" s="10"/>
      <c r="S94" s="10"/>
    </row>
    <row r="95" spans="2:19" ht="33.75" x14ac:dyDescent="0.5">
      <c r="B95" s="29">
        <v>42625</v>
      </c>
      <c r="C95" s="30">
        <v>42625</v>
      </c>
      <c r="D95" s="31" t="s">
        <v>21</v>
      </c>
      <c r="E95" s="31">
        <v>44120000</v>
      </c>
      <c r="F95" s="32" t="s">
        <v>126</v>
      </c>
      <c r="G95" s="31" t="s">
        <v>23</v>
      </c>
      <c r="H95" s="42">
        <v>200</v>
      </c>
      <c r="I95" s="33">
        <f t="shared" si="3"/>
        <v>11200</v>
      </c>
      <c r="J95" s="34">
        <v>58</v>
      </c>
      <c r="K95" s="34">
        <v>2</v>
      </c>
      <c r="L95" s="35">
        <v>56</v>
      </c>
      <c r="M95" s="41"/>
      <c r="N95" s="37"/>
      <c r="O95" s="38">
        <f t="shared" si="1"/>
        <v>56</v>
      </c>
      <c r="P95" s="39"/>
      <c r="Q95" s="40">
        <f t="shared" si="2"/>
        <v>56</v>
      </c>
      <c r="R95" s="10"/>
      <c r="S95" s="10"/>
    </row>
    <row r="96" spans="2:19" ht="33.75" x14ac:dyDescent="0.5">
      <c r="B96" s="29">
        <v>45105</v>
      </c>
      <c r="C96" s="30">
        <v>45105</v>
      </c>
      <c r="D96" s="31" t="s">
        <v>21</v>
      </c>
      <c r="E96" s="31">
        <v>4412016</v>
      </c>
      <c r="F96" s="32" t="s">
        <v>127</v>
      </c>
      <c r="G96" s="31" t="s">
        <v>26</v>
      </c>
      <c r="H96" s="42">
        <v>146.72999999999999</v>
      </c>
      <c r="I96" s="33">
        <f t="shared" si="3"/>
        <v>2641.14</v>
      </c>
      <c r="J96" s="34">
        <v>39</v>
      </c>
      <c r="K96" s="34">
        <v>21</v>
      </c>
      <c r="L96" s="35">
        <v>18</v>
      </c>
      <c r="M96" s="41"/>
      <c r="N96" s="37"/>
      <c r="O96" s="38">
        <f t="shared" si="1"/>
        <v>18</v>
      </c>
      <c r="P96" s="39"/>
      <c r="Q96" s="40">
        <f t="shared" si="2"/>
        <v>18</v>
      </c>
      <c r="R96" s="10"/>
      <c r="S96" s="10"/>
    </row>
    <row r="97" spans="2:19" ht="33.75" x14ac:dyDescent="0.5">
      <c r="B97" s="29">
        <v>43035</v>
      </c>
      <c r="C97" s="30">
        <v>43035</v>
      </c>
      <c r="D97" s="31" t="s">
        <v>21</v>
      </c>
      <c r="E97" s="31">
        <v>44121615</v>
      </c>
      <c r="F97" s="32" t="s">
        <v>128</v>
      </c>
      <c r="G97" s="31" t="s">
        <v>26</v>
      </c>
      <c r="H97" s="42">
        <v>700</v>
      </c>
      <c r="I97" s="33">
        <f t="shared" si="3"/>
        <v>1400</v>
      </c>
      <c r="J97" s="34">
        <v>2</v>
      </c>
      <c r="K97" s="34">
        <v>0</v>
      </c>
      <c r="L97" s="35">
        <v>2</v>
      </c>
      <c r="M97" s="41"/>
      <c r="N97" s="37"/>
      <c r="O97" s="38">
        <f t="shared" si="1"/>
        <v>2</v>
      </c>
      <c r="P97" s="39"/>
      <c r="Q97" s="40">
        <f t="shared" si="2"/>
        <v>2</v>
      </c>
      <c r="R97" s="10"/>
      <c r="S97" s="10"/>
    </row>
    <row r="98" spans="2:19" ht="33.75" x14ac:dyDescent="0.5">
      <c r="B98" s="29">
        <v>44819</v>
      </c>
      <c r="C98" s="30">
        <v>44819</v>
      </c>
      <c r="D98" s="31" t="s">
        <v>21</v>
      </c>
      <c r="E98" s="31">
        <v>44122016</v>
      </c>
      <c r="F98" s="32" t="s">
        <v>129</v>
      </c>
      <c r="G98" s="31" t="s">
        <v>23</v>
      </c>
      <c r="H98" s="42">
        <v>42.32</v>
      </c>
      <c r="I98" s="33">
        <f t="shared" si="3"/>
        <v>1396.56</v>
      </c>
      <c r="J98" s="34">
        <v>93</v>
      </c>
      <c r="K98" s="34">
        <v>60</v>
      </c>
      <c r="L98" s="35">
        <v>33</v>
      </c>
      <c r="M98" s="41"/>
      <c r="N98" s="37"/>
      <c r="O98" s="38">
        <f t="shared" si="1"/>
        <v>33</v>
      </c>
      <c r="P98" s="39">
        <v>1</v>
      </c>
      <c r="Q98" s="40">
        <f t="shared" si="2"/>
        <v>32</v>
      </c>
      <c r="R98" s="10"/>
      <c r="S98" s="10"/>
    </row>
    <row r="99" spans="2:19" ht="33.75" x14ac:dyDescent="0.5">
      <c r="B99" s="29">
        <v>44819</v>
      </c>
      <c r="C99" s="30">
        <v>44819</v>
      </c>
      <c r="D99" s="31" t="s">
        <v>21</v>
      </c>
      <c r="E99" s="31">
        <v>44122009</v>
      </c>
      <c r="F99" s="32" t="s">
        <v>130</v>
      </c>
      <c r="G99" s="31" t="s">
        <v>26</v>
      </c>
      <c r="H99" s="42">
        <v>9.2200000000000006</v>
      </c>
      <c r="I99" s="33">
        <f t="shared" si="3"/>
        <v>0</v>
      </c>
      <c r="J99" s="34">
        <v>200</v>
      </c>
      <c r="K99" s="34">
        <v>200</v>
      </c>
      <c r="L99" s="35">
        <v>0</v>
      </c>
      <c r="M99" s="41"/>
      <c r="N99" s="37"/>
      <c r="O99" s="38">
        <f t="shared" si="1"/>
        <v>0</v>
      </c>
      <c r="P99" s="39"/>
      <c r="Q99" s="40"/>
      <c r="R99" s="10"/>
      <c r="S99" s="10"/>
    </row>
    <row r="100" spans="2:19" ht="33.75" x14ac:dyDescent="0.5">
      <c r="B100" s="29" t="s">
        <v>131</v>
      </c>
      <c r="C100" s="30" t="s">
        <v>132</v>
      </c>
      <c r="D100" s="31" t="s">
        <v>21</v>
      </c>
      <c r="E100" s="31" t="s">
        <v>21</v>
      </c>
      <c r="F100" s="32" t="s">
        <v>133</v>
      </c>
      <c r="G100" s="31" t="s">
        <v>134</v>
      </c>
      <c r="H100" s="42">
        <v>246.94</v>
      </c>
      <c r="I100" s="33">
        <v>494</v>
      </c>
      <c r="J100" s="34">
        <v>2</v>
      </c>
      <c r="K100" s="34">
        <v>0</v>
      </c>
      <c r="L100" s="35">
        <v>2</v>
      </c>
      <c r="M100" s="41"/>
      <c r="N100" s="37"/>
      <c r="O100" s="38"/>
      <c r="P100" s="39"/>
      <c r="Q100" s="40"/>
      <c r="R100" s="10"/>
      <c r="S100" s="10"/>
    </row>
    <row r="101" spans="2:19" ht="33.75" x14ac:dyDescent="0.5">
      <c r="B101" s="29">
        <v>44627</v>
      </c>
      <c r="C101" s="30">
        <v>44627</v>
      </c>
      <c r="D101" s="31" t="s">
        <v>21</v>
      </c>
      <c r="E101" s="31">
        <v>44122107</v>
      </c>
      <c r="F101" s="32" t="s">
        <v>135</v>
      </c>
      <c r="G101" s="31" t="s">
        <v>23</v>
      </c>
      <c r="H101" s="42">
        <v>1.79</v>
      </c>
      <c r="I101" s="33">
        <v>37118</v>
      </c>
      <c r="J101" s="34">
        <v>144</v>
      </c>
      <c r="K101" s="34">
        <v>130</v>
      </c>
      <c r="L101" s="35">
        <v>14</v>
      </c>
      <c r="M101" s="41"/>
      <c r="N101" s="37"/>
      <c r="O101" s="38">
        <f t="shared" si="1"/>
        <v>14</v>
      </c>
      <c r="P101" s="39"/>
      <c r="Q101" s="40">
        <f t="shared" si="2"/>
        <v>14</v>
      </c>
      <c r="R101" s="10"/>
      <c r="S101" s="10"/>
    </row>
    <row r="102" spans="2:19" ht="33.75" x14ac:dyDescent="0.5">
      <c r="B102" s="29">
        <v>43432</v>
      </c>
      <c r="C102" s="30">
        <v>43432</v>
      </c>
      <c r="D102" s="31" t="s">
        <v>21</v>
      </c>
      <c r="E102" s="31">
        <v>44122107</v>
      </c>
      <c r="F102" s="32" t="s">
        <v>136</v>
      </c>
      <c r="G102" s="31" t="s">
        <v>23</v>
      </c>
      <c r="H102" s="42">
        <v>27</v>
      </c>
      <c r="I102" s="33">
        <f t="shared" ref="I102:I117" si="4">+L102*H102</f>
        <v>378</v>
      </c>
      <c r="J102" s="34">
        <v>14</v>
      </c>
      <c r="K102" s="34">
        <v>0</v>
      </c>
      <c r="L102" s="35">
        <v>14</v>
      </c>
      <c r="M102" s="41"/>
      <c r="N102" s="37"/>
      <c r="O102" s="38">
        <f t="shared" si="1"/>
        <v>14</v>
      </c>
      <c r="P102" s="39"/>
      <c r="Q102" s="40">
        <f t="shared" si="2"/>
        <v>14</v>
      </c>
      <c r="R102" s="10"/>
      <c r="S102" s="10"/>
    </row>
    <row r="103" spans="2:19" ht="33.75" x14ac:dyDescent="0.5">
      <c r="B103" s="29">
        <v>44741</v>
      </c>
      <c r="C103" s="30">
        <v>44741</v>
      </c>
      <c r="D103" s="31" t="s">
        <v>21</v>
      </c>
      <c r="E103" s="31">
        <v>44121804</v>
      </c>
      <c r="F103" s="32" t="s">
        <v>137</v>
      </c>
      <c r="G103" s="31" t="s">
        <v>26</v>
      </c>
      <c r="H103" s="42">
        <v>11.8</v>
      </c>
      <c r="I103" s="33">
        <v>0</v>
      </c>
      <c r="J103" s="34">
        <v>20</v>
      </c>
      <c r="K103" s="34">
        <v>20</v>
      </c>
      <c r="L103" s="35">
        <v>0</v>
      </c>
      <c r="M103" s="41"/>
      <c r="N103" s="37"/>
      <c r="O103" s="38">
        <f t="shared" si="1"/>
        <v>0</v>
      </c>
      <c r="P103" s="39"/>
      <c r="Q103" s="40"/>
      <c r="R103" s="10"/>
      <c r="S103" s="10"/>
    </row>
    <row r="104" spans="2:19" ht="33.75" x14ac:dyDescent="0.5">
      <c r="B104" s="29">
        <v>45077</v>
      </c>
      <c r="C104" s="30">
        <v>45077</v>
      </c>
      <c r="D104" s="31" t="s">
        <v>21</v>
      </c>
      <c r="E104" s="31">
        <v>49221510</v>
      </c>
      <c r="F104" s="32" t="s">
        <v>138</v>
      </c>
      <c r="G104" s="31" t="s">
        <v>26</v>
      </c>
      <c r="H104" s="42" t="s">
        <v>139</v>
      </c>
      <c r="I104" s="33">
        <v>0</v>
      </c>
      <c r="J104" s="34">
        <v>600</v>
      </c>
      <c r="K104" s="34">
        <v>600</v>
      </c>
      <c r="L104" s="35">
        <v>0</v>
      </c>
      <c r="M104" s="41"/>
      <c r="N104" s="37"/>
      <c r="O104" s="38">
        <f t="shared" si="1"/>
        <v>0</v>
      </c>
      <c r="P104" s="39"/>
      <c r="Q104" s="40"/>
      <c r="R104" s="10"/>
      <c r="S104" s="10"/>
    </row>
    <row r="105" spans="2:19" ht="33.75" x14ac:dyDescent="0.5">
      <c r="B105" s="29">
        <v>44698</v>
      </c>
      <c r="C105" s="30">
        <v>44698</v>
      </c>
      <c r="D105" s="31" t="s">
        <v>21</v>
      </c>
      <c r="E105" s="31" t="s">
        <v>21</v>
      </c>
      <c r="F105" s="32" t="s">
        <v>140</v>
      </c>
      <c r="G105" s="31" t="s">
        <v>26</v>
      </c>
      <c r="H105" s="42">
        <v>223.02</v>
      </c>
      <c r="I105" s="33">
        <v>0</v>
      </c>
      <c r="J105" s="34">
        <v>40</v>
      </c>
      <c r="K105" s="34">
        <v>40</v>
      </c>
      <c r="L105" s="35">
        <v>0</v>
      </c>
      <c r="M105" s="41"/>
      <c r="N105" s="37"/>
      <c r="O105" s="38">
        <f t="shared" si="1"/>
        <v>0</v>
      </c>
      <c r="P105" s="39"/>
      <c r="Q105" s="40"/>
      <c r="R105" s="10"/>
      <c r="S105" s="10"/>
    </row>
    <row r="106" spans="2:19" ht="33.75" x14ac:dyDescent="0.5">
      <c r="B106" s="29">
        <v>44698</v>
      </c>
      <c r="C106" s="30">
        <v>44698</v>
      </c>
      <c r="D106" s="31" t="s">
        <v>21</v>
      </c>
      <c r="E106" s="31" t="s">
        <v>21</v>
      </c>
      <c r="F106" s="32" t="s">
        <v>141</v>
      </c>
      <c r="G106" s="31" t="s">
        <v>26</v>
      </c>
      <c r="H106" s="42">
        <v>289.10000000000002</v>
      </c>
      <c r="I106" s="33">
        <v>0</v>
      </c>
      <c r="J106" s="34">
        <v>200</v>
      </c>
      <c r="K106" s="34">
        <v>200</v>
      </c>
      <c r="L106" s="35">
        <v>0</v>
      </c>
      <c r="M106" s="41"/>
      <c r="N106" s="37"/>
      <c r="O106" s="38">
        <f t="shared" si="1"/>
        <v>0</v>
      </c>
      <c r="P106" s="39"/>
      <c r="Q106" s="40"/>
      <c r="R106" s="10"/>
      <c r="S106" s="10"/>
    </row>
    <row r="107" spans="2:19" ht="33.75" x14ac:dyDescent="0.5">
      <c r="B107" s="29">
        <v>43432</v>
      </c>
      <c r="C107" s="30">
        <v>43432</v>
      </c>
      <c r="D107" s="31" t="s">
        <v>21</v>
      </c>
      <c r="E107" s="31">
        <v>55121609</v>
      </c>
      <c r="F107" s="32" t="s">
        <v>142</v>
      </c>
      <c r="G107" s="31" t="s">
        <v>37</v>
      </c>
      <c r="H107" s="42">
        <v>394.07</v>
      </c>
      <c r="I107" s="33">
        <f t="shared" si="4"/>
        <v>1970.35</v>
      </c>
      <c r="J107" s="34">
        <v>6</v>
      </c>
      <c r="K107" s="34">
        <v>1</v>
      </c>
      <c r="L107" s="35">
        <v>5</v>
      </c>
      <c r="M107" s="41"/>
      <c r="N107" s="37"/>
      <c r="O107" s="38">
        <f t="shared" si="1"/>
        <v>5</v>
      </c>
      <c r="P107" s="39"/>
      <c r="Q107" s="40">
        <f t="shared" si="2"/>
        <v>5</v>
      </c>
      <c r="R107" s="10"/>
      <c r="S107" s="10"/>
    </row>
    <row r="108" spans="2:19" ht="33.75" x14ac:dyDescent="0.5">
      <c r="B108" s="29">
        <v>44404</v>
      </c>
      <c r="C108" s="30">
        <v>44404</v>
      </c>
      <c r="D108" s="31" t="s">
        <v>21</v>
      </c>
      <c r="E108" s="31">
        <v>55121609</v>
      </c>
      <c r="F108" s="32" t="s">
        <v>143</v>
      </c>
      <c r="G108" s="31" t="s">
        <v>37</v>
      </c>
      <c r="H108" s="42">
        <v>386.44</v>
      </c>
      <c r="I108" s="33">
        <f t="shared" si="4"/>
        <v>386.44</v>
      </c>
      <c r="J108" s="34">
        <v>1</v>
      </c>
      <c r="K108" s="34">
        <v>0</v>
      </c>
      <c r="L108" s="35">
        <v>1</v>
      </c>
      <c r="M108" s="41"/>
      <c r="N108" s="37"/>
      <c r="O108" s="38">
        <f t="shared" si="1"/>
        <v>1</v>
      </c>
      <c r="P108" s="39"/>
      <c r="Q108" s="40">
        <f t="shared" si="2"/>
        <v>1</v>
      </c>
      <c r="R108" s="10"/>
      <c r="S108" s="10"/>
    </row>
    <row r="109" spans="2:19" ht="33.75" x14ac:dyDescent="0.5">
      <c r="B109" s="29">
        <v>44602</v>
      </c>
      <c r="C109" s="30">
        <v>44602</v>
      </c>
      <c r="D109" s="31" t="s">
        <v>21</v>
      </c>
      <c r="E109" s="31" t="s">
        <v>21</v>
      </c>
      <c r="F109" s="32" t="s">
        <v>144</v>
      </c>
      <c r="G109" s="31" t="s">
        <v>26</v>
      </c>
      <c r="H109" s="42">
        <v>277.3</v>
      </c>
      <c r="I109" s="33">
        <v>0</v>
      </c>
      <c r="J109" s="34">
        <v>350</v>
      </c>
      <c r="K109" s="34">
        <v>350</v>
      </c>
      <c r="L109" s="35">
        <v>0</v>
      </c>
      <c r="M109" s="41"/>
      <c r="N109" s="37"/>
      <c r="O109" s="38">
        <f t="shared" si="1"/>
        <v>0</v>
      </c>
      <c r="P109" s="39"/>
      <c r="Q109" s="40"/>
      <c r="R109" s="10"/>
      <c r="S109" s="10"/>
    </row>
    <row r="110" spans="2:19" ht="33.75" x14ac:dyDescent="0.5">
      <c r="B110" s="29">
        <v>44854</v>
      </c>
      <c r="C110" s="30">
        <v>44854</v>
      </c>
      <c r="D110" s="31" t="s">
        <v>21</v>
      </c>
      <c r="E110" s="31" t="s">
        <v>21</v>
      </c>
      <c r="F110" s="32" t="s">
        <v>145</v>
      </c>
      <c r="G110" s="31" t="s">
        <v>26</v>
      </c>
      <c r="H110" s="42">
        <v>226</v>
      </c>
      <c r="I110" s="33">
        <v>0</v>
      </c>
      <c r="J110" s="34">
        <v>100</v>
      </c>
      <c r="K110" s="34">
        <v>100</v>
      </c>
      <c r="L110" s="35">
        <v>0</v>
      </c>
      <c r="M110" s="41"/>
      <c r="N110" s="37"/>
      <c r="O110" s="38">
        <f t="shared" si="1"/>
        <v>0</v>
      </c>
      <c r="P110" s="39"/>
      <c r="Q110" s="40"/>
      <c r="R110" s="10"/>
      <c r="S110" s="10"/>
    </row>
    <row r="111" spans="2:19" ht="33.75" x14ac:dyDescent="0.5">
      <c r="B111" s="29">
        <v>44741</v>
      </c>
      <c r="C111" s="30">
        <v>44741</v>
      </c>
      <c r="D111" s="31" t="s">
        <v>21</v>
      </c>
      <c r="E111" s="31">
        <v>44121702</v>
      </c>
      <c r="F111" s="32" t="s">
        <v>146</v>
      </c>
      <c r="G111" s="31" t="s">
        <v>26</v>
      </c>
      <c r="H111" s="42">
        <v>368.16</v>
      </c>
      <c r="I111" s="33">
        <v>0</v>
      </c>
      <c r="J111" s="34">
        <v>25</v>
      </c>
      <c r="K111" s="34">
        <v>25</v>
      </c>
      <c r="L111" s="35">
        <v>0</v>
      </c>
      <c r="M111" s="41"/>
      <c r="N111" s="37"/>
      <c r="O111" s="38">
        <f t="shared" si="1"/>
        <v>0</v>
      </c>
      <c r="P111" s="39"/>
      <c r="Q111" s="40"/>
      <c r="R111" s="10"/>
      <c r="S111" s="10"/>
    </row>
    <row r="112" spans="2:19" ht="33.75" x14ac:dyDescent="0.5">
      <c r="B112" s="29">
        <v>44992</v>
      </c>
      <c r="C112" s="30">
        <v>44992</v>
      </c>
      <c r="D112" s="31" t="s">
        <v>21</v>
      </c>
      <c r="E112" s="31">
        <v>44121706</v>
      </c>
      <c r="F112" s="32" t="s">
        <v>147</v>
      </c>
      <c r="G112" s="31" t="s">
        <v>42</v>
      </c>
      <c r="H112" s="42">
        <v>77</v>
      </c>
      <c r="I112" s="33">
        <f t="shared" si="4"/>
        <v>1309</v>
      </c>
      <c r="J112" s="34">
        <v>101</v>
      </c>
      <c r="K112" s="34">
        <v>84</v>
      </c>
      <c r="L112" s="35">
        <v>17</v>
      </c>
      <c r="M112" s="41"/>
      <c r="N112" s="37">
        <v>50</v>
      </c>
      <c r="O112" s="38">
        <f t="shared" si="1"/>
        <v>67</v>
      </c>
      <c r="P112" s="39"/>
      <c r="Q112" s="40">
        <f t="shared" si="2"/>
        <v>67</v>
      </c>
      <c r="R112" s="10"/>
      <c r="S112" s="10"/>
    </row>
    <row r="113" spans="2:21" ht="33.75" x14ac:dyDescent="0.5">
      <c r="B113" s="29">
        <v>44712</v>
      </c>
      <c r="C113" s="30">
        <v>44712</v>
      </c>
      <c r="D113" s="31" t="s">
        <v>21</v>
      </c>
      <c r="E113" s="31" t="s">
        <v>21</v>
      </c>
      <c r="F113" s="32" t="s">
        <v>148</v>
      </c>
      <c r="G113" s="31" t="s">
        <v>26</v>
      </c>
      <c r="H113" s="42">
        <v>50.74</v>
      </c>
      <c r="I113" s="33">
        <v>69716.759999999995</v>
      </c>
      <c r="J113" s="34">
        <v>174</v>
      </c>
      <c r="K113" s="34">
        <v>137</v>
      </c>
      <c r="L113" s="35">
        <v>37</v>
      </c>
      <c r="M113" s="41"/>
      <c r="N113" s="37"/>
      <c r="O113" s="38"/>
      <c r="P113" s="39"/>
      <c r="Q113" s="40"/>
      <c r="R113" s="10"/>
      <c r="S113" s="10"/>
    </row>
    <row r="114" spans="2:21" ht="33.75" x14ac:dyDescent="0.5">
      <c r="B114" s="29">
        <v>45105</v>
      </c>
      <c r="C114" s="30">
        <v>45105</v>
      </c>
      <c r="D114" s="31" t="s">
        <v>21</v>
      </c>
      <c r="E114" s="31">
        <v>14111514</v>
      </c>
      <c r="F114" s="32" t="s">
        <v>149</v>
      </c>
      <c r="G114" s="31" t="s">
        <v>26</v>
      </c>
      <c r="H114" s="42">
        <v>22</v>
      </c>
      <c r="I114" s="33">
        <f t="shared" si="4"/>
        <v>2442</v>
      </c>
      <c r="J114" s="34">
        <v>128</v>
      </c>
      <c r="K114" s="34">
        <v>17</v>
      </c>
      <c r="L114" s="35">
        <v>111</v>
      </c>
      <c r="M114" s="41"/>
      <c r="N114" s="37">
        <v>2</v>
      </c>
      <c r="O114" s="38">
        <f t="shared" ref="O114:O211" si="5">+L114+N114</f>
        <v>113</v>
      </c>
      <c r="P114" s="39"/>
      <c r="Q114" s="40">
        <f t="shared" ref="Q114:Q211" si="6">+O114-P114</f>
        <v>113</v>
      </c>
      <c r="R114" s="10"/>
      <c r="S114" s="10"/>
    </row>
    <row r="115" spans="2:21" ht="33.75" x14ac:dyDescent="0.5">
      <c r="B115" s="29">
        <v>44818</v>
      </c>
      <c r="C115" s="30">
        <v>44818</v>
      </c>
      <c r="D115" s="31" t="s">
        <v>21</v>
      </c>
      <c r="E115" s="31">
        <v>14111514</v>
      </c>
      <c r="F115" s="32" t="s">
        <v>150</v>
      </c>
      <c r="G115" s="31" t="s">
        <v>26</v>
      </c>
      <c r="H115" s="42">
        <v>450.76</v>
      </c>
      <c r="I115" s="33">
        <v>0</v>
      </c>
      <c r="J115" s="34">
        <v>50</v>
      </c>
      <c r="K115" s="34">
        <v>50</v>
      </c>
      <c r="L115" s="35">
        <v>0</v>
      </c>
      <c r="M115" s="41"/>
      <c r="N115" s="37"/>
      <c r="O115" s="38"/>
      <c r="P115" s="39"/>
      <c r="Q115" s="40"/>
      <c r="R115" s="10"/>
      <c r="S115" s="10"/>
    </row>
    <row r="116" spans="2:21" ht="33.75" x14ac:dyDescent="0.5">
      <c r="B116" s="29">
        <v>45105</v>
      </c>
      <c r="C116" s="30">
        <v>45105</v>
      </c>
      <c r="D116" s="31" t="s">
        <v>21</v>
      </c>
      <c r="E116" s="31">
        <v>14111615</v>
      </c>
      <c r="F116" s="32" t="s">
        <v>151</v>
      </c>
      <c r="G116" s="31" t="s">
        <v>26</v>
      </c>
      <c r="H116" s="42">
        <v>39</v>
      </c>
      <c r="I116" s="33">
        <f t="shared" si="4"/>
        <v>2574</v>
      </c>
      <c r="J116" s="34">
        <v>75</v>
      </c>
      <c r="K116" s="34">
        <v>9</v>
      </c>
      <c r="L116" s="35">
        <v>66</v>
      </c>
      <c r="M116" s="41"/>
      <c r="N116" s="37">
        <v>3</v>
      </c>
      <c r="O116" s="38">
        <f t="shared" si="5"/>
        <v>69</v>
      </c>
      <c r="P116" s="39"/>
      <c r="Q116" s="40">
        <v>82</v>
      </c>
      <c r="R116" s="10"/>
      <c r="S116" s="10"/>
    </row>
    <row r="117" spans="2:21" ht="33.75" x14ac:dyDescent="0.5">
      <c r="B117" s="29">
        <v>44818</v>
      </c>
      <c r="C117" s="30">
        <v>44818</v>
      </c>
      <c r="D117" s="31" t="s">
        <v>21</v>
      </c>
      <c r="E117" s="31">
        <v>14111615</v>
      </c>
      <c r="F117" s="32" t="s">
        <v>152</v>
      </c>
      <c r="G117" s="31" t="s">
        <v>26</v>
      </c>
      <c r="H117" s="42">
        <v>272</v>
      </c>
      <c r="I117" s="33">
        <f t="shared" si="4"/>
        <v>6528</v>
      </c>
      <c r="J117" s="34">
        <v>54</v>
      </c>
      <c r="K117" s="34">
        <v>30</v>
      </c>
      <c r="L117" s="35">
        <v>24</v>
      </c>
      <c r="M117" s="41"/>
      <c r="N117" s="37"/>
      <c r="O117" s="38">
        <f t="shared" si="5"/>
        <v>24</v>
      </c>
      <c r="P117" s="39"/>
      <c r="Q117" s="40">
        <v>111</v>
      </c>
      <c r="R117" s="10"/>
      <c r="S117" s="10"/>
    </row>
    <row r="118" spans="2:21" ht="33.75" x14ac:dyDescent="0.5">
      <c r="B118" s="29">
        <v>45093</v>
      </c>
      <c r="C118" s="30">
        <v>45093</v>
      </c>
      <c r="D118" s="31" t="s">
        <v>21</v>
      </c>
      <c r="E118" s="31">
        <v>44121804</v>
      </c>
      <c r="F118" s="32" t="s">
        <v>153</v>
      </c>
      <c r="G118" s="31" t="s">
        <v>26</v>
      </c>
      <c r="H118" s="42">
        <v>34</v>
      </c>
      <c r="I118" s="33">
        <v>0</v>
      </c>
      <c r="J118" s="34">
        <v>72</v>
      </c>
      <c r="K118" s="34">
        <v>48</v>
      </c>
      <c r="L118" s="35">
        <v>24</v>
      </c>
      <c r="M118" s="41"/>
      <c r="N118" s="37">
        <v>120</v>
      </c>
      <c r="O118" s="38">
        <f t="shared" si="5"/>
        <v>144</v>
      </c>
      <c r="P118" s="39"/>
      <c r="Q118" s="40">
        <v>241</v>
      </c>
      <c r="R118" s="10"/>
      <c r="S118" s="10"/>
    </row>
    <row r="119" spans="2:21" ht="33.75" x14ac:dyDescent="0.5">
      <c r="B119" s="29">
        <v>43530</v>
      </c>
      <c r="C119" s="30">
        <v>43530</v>
      </c>
      <c r="D119" s="31" t="s">
        <v>21</v>
      </c>
      <c r="E119" s="31">
        <v>44121802</v>
      </c>
      <c r="F119" s="32" t="s">
        <v>154</v>
      </c>
      <c r="G119" s="31" t="s">
        <v>26</v>
      </c>
      <c r="H119" s="42">
        <v>15.6</v>
      </c>
      <c r="I119" s="33">
        <f>+L119*H119</f>
        <v>202.79999999999998</v>
      </c>
      <c r="J119" s="34">
        <v>13</v>
      </c>
      <c r="K119" s="34">
        <v>7</v>
      </c>
      <c r="L119" s="35">
        <v>13</v>
      </c>
      <c r="M119" s="41"/>
      <c r="N119" s="37"/>
      <c r="O119" s="38">
        <f t="shared" si="5"/>
        <v>13</v>
      </c>
      <c r="P119" s="39"/>
      <c r="Q119" s="40">
        <f t="shared" si="6"/>
        <v>13</v>
      </c>
      <c r="R119" s="10"/>
      <c r="S119" s="10"/>
    </row>
    <row r="120" spans="2:21" ht="33.75" x14ac:dyDescent="0.5">
      <c r="B120" s="29">
        <v>43425</v>
      </c>
      <c r="C120" s="30">
        <v>43425</v>
      </c>
      <c r="D120" s="31" t="s">
        <v>21</v>
      </c>
      <c r="E120" s="31">
        <v>44121708</v>
      </c>
      <c r="F120" s="32" t="s">
        <v>155</v>
      </c>
      <c r="G120" s="31" t="s">
        <v>26</v>
      </c>
      <c r="H120" s="42">
        <v>13</v>
      </c>
      <c r="I120" s="33">
        <f>+L120*H120</f>
        <v>1105</v>
      </c>
      <c r="J120" s="34">
        <v>85</v>
      </c>
      <c r="K120" s="34">
        <v>0</v>
      </c>
      <c r="L120" s="35">
        <v>85</v>
      </c>
      <c r="M120" s="41"/>
      <c r="N120" s="37"/>
      <c r="O120" s="38">
        <f t="shared" si="5"/>
        <v>85</v>
      </c>
      <c r="P120" s="39"/>
      <c r="Q120" s="40">
        <f t="shared" si="6"/>
        <v>85</v>
      </c>
      <c r="R120" s="10"/>
      <c r="S120" s="10"/>
    </row>
    <row r="121" spans="2:21" ht="33.75" x14ac:dyDescent="0.5">
      <c r="B121" s="29">
        <v>43035</v>
      </c>
      <c r="C121" s="30">
        <v>43035</v>
      </c>
      <c r="D121" s="31" t="s">
        <v>21</v>
      </c>
      <c r="E121" s="31">
        <v>44121708</v>
      </c>
      <c r="F121" s="32" t="s">
        <v>156</v>
      </c>
      <c r="G121" s="31" t="s">
        <v>157</v>
      </c>
      <c r="H121" s="42">
        <v>108</v>
      </c>
      <c r="I121" s="33">
        <v>540</v>
      </c>
      <c r="J121" s="34">
        <v>39</v>
      </c>
      <c r="K121" s="34">
        <v>0</v>
      </c>
      <c r="L121" s="35">
        <v>39</v>
      </c>
      <c r="M121" s="41"/>
      <c r="N121" s="37"/>
      <c r="O121" s="38">
        <f t="shared" si="5"/>
        <v>39</v>
      </c>
      <c r="P121" s="39">
        <v>2</v>
      </c>
      <c r="Q121" s="40">
        <f t="shared" si="6"/>
        <v>37</v>
      </c>
      <c r="R121" s="10"/>
      <c r="S121" s="10"/>
    </row>
    <row r="122" spans="2:21" ht="33.75" x14ac:dyDescent="0.5">
      <c r="B122" s="29">
        <v>43432</v>
      </c>
      <c r="C122" s="30">
        <v>43432</v>
      </c>
      <c r="D122" s="31" t="s">
        <v>21</v>
      </c>
      <c r="E122" s="31">
        <v>44121708</v>
      </c>
      <c r="F122" s="32" t="s">
        <v>158</v>
      </c>
      <c r="G122" s="31" t="s">
        <v>42</v>
      </c>
      <c r="H122" s="42">
        <v>25</v>
      </c>
      <c r="I122" s="33">
        <f t="shared" ref="I122:I140" si="7">+L122*H122</f>
        <v>21325</v>
      </c>
      <c r="J122" s="34">
        <v>853</v>
      </c>
      <c r="K122" s="34">
        <v>0</v>
      </c>
      <c r="L122" s="35">
        <v>853</v>
      </c>
      <c r="M122" s="41"/>
      <c r="N122" s="37"/>
      <c r="O122" s="38">
        <f t="shared" si="5"/>
        <v>853</v>
      </c>
      <c r="P122" s="39"/>
      <c r="Q122" s="40">
        <f t="shared" si="6"/>
        <v>853</v>
      </c>
      <c r="R122" s="10"/>
      <c r="S122" s="10"/>
    </row>
    <row r="123" spans="2:21" ht="33.75" x14ac:dyDescent="0.5">
      <c r="B123" s="29">
        <v>43035</v>
      </c>
      <c r="C123" s="30">
        <v>43035</v>
      </c>
      <c r="D123" s="31" t="s">
        <v>21</v>
      </c>
      <c r="E123" s="31">
        <v>44121708</v>
      </c>
      <c r="F123" s="32" t="s">
        <v>159</v>
      </c>
      <c r="G123" s="31" t="s">
        <v>42</v>
      </c>
      <c r="H123" s="42">
        <v>9</v>
      </c>
      <c r="I123" s="33">
        <f t="shared" si="7"/>
        <v>756</v>
      </c>
      <c r="J123" s="34">
        <v>84</v>
      </c>
      <c r="K123" s="34">
        <v>0</v>
      </c>
      <c r="L123" s="35">
        <v>84</v>
      </c>
      <c r="M123" s="41"/>
      <c r="N123" s="37"/>
      <c r="O123" s="38">
        <f t="shared" si="5"/>
        <v>84</v>
      </c>
      <c r="P123" s="39">
        <v>2</v>
      </c>
      <c r="Q123" s="40">
        <f t="shared" si="6"/>
        <v>82</v>
      </c>
      <c r="R123" s="10"/>
      <c r="S123" s="10"/>
      <c r="U123" cm="1">
        <f t="array" aca="1" ref="U123" ca="1">+U123:X127</f>
        <v>0</v>
      </c>
    </row>
    <row r="124" spans="2:21" ht="33.75" x14ac:dyDescent="0.5">
      <c r="B124" s="29">
        <v>43035</v>
      </c>
      <c r="C124" s="30">
        <v>43035</v>
      </c>
      <c r="D124" s="31" t="s">
        <v>21</v>
      </c>
      <c r="E124" s="31">
        <v>44121708</v>
      </c>
      <c r="F124" s="32" t="s">
        <v>160</v>
      </c>
      <c r="G124" s="31" t="s">
        <v>157</v>
      </c>
      <c r="H124" s="42">
        <v>9</v>
      </c>
      <c r="I124" s="33">
        <f t="shared" si="7"/>
        <v>378</v>
      </c>
      <c r="J124" s="34">
        <v>42</v>
      </c>
      <c r="K124" s="34">
        <v>0</v>
      </c>
      <c r="L124" s="35">
        <v>42</v>
      </c>
      <c r="M124" s="41"/>
      <c r="N124" s="37"/>
      <c r="O124" s="38">
        <f t="shared" si="5"/>
        <v>42</v>
      </c>
      <c r="P124" s="39">
        <v>2</v>
      </c>
      <c r="Q124" s="40">
        <f t="shared" si="6"/>
        <v>40</v>
      </c>
      <c r="R124" s="10"/>
      <c r="S124" s="10"/>
    </row>
    <row r="125" spans="2:21" ht="33.75" x14ac:dyDescent="0.5">
      <c r="B125" s="29">
        <v>43432</v>
      </c>
      <c r="C125" s="30">
        <v>43432</v>
      </c>
      <c r="D125" s="31" t="s">
        <v>21</v>
      </c>
      <c r="E125" s="31">
        <v>44121708</v>
      </c>
      <c r="F125" s="32" t="s">
        <v>161</v>
      </c>
      <c r="G125" s="31" t="s">
        <v>26</v>
      </c>
      <c r="H125" s="42">
        <v>9</v>
      </c>
      <c r="I125" s="33">
        <f t="shared" si="7"/>
        <v>1962</v>
      </c>
      <c r="J125" s="34">
        <v>218</v>
      </c>
      <c r="K125" s="34">
        <v>0</v>
      </c>
      <c r="L125" s="35">
        <v>218</v>
      </c>
      <c r="M125" s="41"/>
      <c r="N125" s="37"/>
      <c r="O125" s="38">
        <f t="shared" si="5"/>
        <v>218</v>
      </c>
      <c r="P125" s="39"/>
      <c r="Q125" s="40">
        <f t="shared" si="6"/>
        <v>218</v>
      </c>
      <c r="R125" s="10"/>
      <c r="S125" s="10"/>
    </row>
    <row r="126" spans="2:21" ht="33.75" x14ac:dyDescent="0.5">
      <c r="B126" s="29">
        <v>43432</v>
      </c>
      <c r="C126" s="30">
        <v>43432</v>
      </c>
      <c r="D126" s="31" t="s">
        <v>21</v>
      </c>
      <c r="E126" s="31">
        <v>44121708</v>
      </c>
      <c r="F126" s="32" t="s">
        <v>162</v>
      </c>
      <c r="G126" s="31" t="s">
        <v>26</v>
      </c>
      <c r="H126" s="42">
        <v>17</v>
      </c>
      <c r="I126" s="33">
        <f t="shared" si="7"/>
        <v>1020</v>
      </c>
      <c r="J126" s="34">
        <v>60</v>
      </c>
      <c r="K126" s="34">
        <v>0</v>
      </c>
      <c r="L126" s="35">
        <v>60</v>
      </c>
      <c r="M126" s="41"/>
      <c r="N126" s="37"/>
      <c r="O126" s="38">
        <f t="shared" si="5"/>
        <v>60</v>
      </c>
      <c r="P126" s="39"/>
      <c r="Q126" s="40">
        <f t="shared" si="6"/>
        <v>60</v>
      </c>
      <c r="R126" s="10"/>
      <c r="S126" s="10"/>
    </row>
    <row r="127" spans="2:21" ht="33.75" x14ac:dyDescent="0.5">
      <c r="B127" s="29">
        <v>43035</v>
      </c>
      <c r="C127" s="30">
        <v>43035</v>
      </c>
      <c r="D127" s="31" t="s">
        <v>21</v>
      </c>
      <c r="E127" s="31">
        <v>44121708</v>
      </c>
      <c r="F127" s="32" t="s">
        <v>163</v>
      </c>
      <c r="G127" s="31" t="s">
        <v>42</v>
      </c>
      <c r="H127" s="42">
        <v>108</v>
      </c>
      <c r="I127" s="33">
        <f t="shared" si="7"/>
        <v>16848</v>
      </c>
      <c r="J127" s="34">
        <v>156</v>
      </c>
      <c r="K127" s="34">
        <v>0</v>
      </c>
      <c r="L127" s="35">
        <v>156</v>
      </c>
      <c r="M127" s="41"/>
      <c r="N127" s="37"/>
      <c r="O127" s="38">
        <f t="shared" si="5"/>
        <v>156</v>
      </c>
      <c r="P127" s="39"/>
      <c r="Q127" s="40">
        <f t="shared" si="6"/>
        <v>156</v>
      </c>
      <c r="R127" s="10"/>
      <c r="S127" s="10"/>
    </row>
    <row r="128" spans="2:21" ht="33.75" x14ac:dyDescent="0.5">
      <c r="B128" s="29">
        <v>43035</v>
      </c>
      <c r="C128" s="30">
        <v>43035</v>
      </c>
      <c r="D128" s="31" t="s">
        <v>21</v>
      </c>
      <c r="E128" s="31">
        <v>44121708</v>
      </c>
      <c r="F128" s="32" t="s">
        <v>164</v>
      </c>
      <c r="G128" s="31" t="s">
        <v>42</v>
      </c>
      <c r="H128" s="42">
        <v>9</v>
      </c>
      <c r="I128" s="33">
        <f t="shared" si="7"/>
        <v>540</v>
      </c>
      <c r="J128" s="34">
        <v>60</v>
      </c>
      <c r="K128" s="34">
        <v>0</v>
      </c>
      <c r="L128" s="35">
        <v>60</v>
      </c>
      <c r="M128" s="41"/>
      <c r="N128" s="37"/>
      <c r="O128" s="38">
        <f t="shared" si="5"/>
        <v>60</v>
      </c>
      <c r="P128" s="39"/>
      <c r="Q128" s="40">
        <f t="shared" si="6"/>
        <v>60</v>
      </c>
      <c r="R128" s="10"/>
      <c r="S128" s="10"/>
    </row>
    <row r="129" spans="2:19" ht="33.75" x14ac:dyDescent="0.5">
      <c r="B129" s="29">
        <v>44760</v>
      </c>
      <c r="C129" s="30">
        <v>44760</v>
      </c>
      <c r="D129" s="31" t="s">
        <v>21</v>
      </c>
      <c r="E129" s="31">
        <v>80141605</v>
      </c>
      <c r="F129" s="32" t="s">
        <v>165</v>
      </c>
      <c r="G129" s="31" t="s">
        <v>26</v>
      </c>
      <c r="H129" s="42">
        <v>348.1</v>
      </c>
      <c r="I129" s="33">
        <v>0</v>
      </c>
      <c r="J129" s="34">
        <v>500</v>
      </c>
      <c r="K129" s="34">
        <v>500</v>
      </c>
      <c r="L129" s="35">
        <v>0</v>
      </c>
      <c r="M129" s="41"/>
      <c r="N129" s="37"/>
      <c r="O129" s="38">
        <f t="shared" si="5"/>
        <v>0</v>
      </c>
      <c r="P129" s="39"/>
      <c r="Q129" s="40">
        <f t="shared" si="6"/>
        <v>0</v>
      </c>
      <c r="R129" s="10"/>
      <c r="S129" s="10"/>
    </row>
    <row r="130" spans="2:19" ht="33.75" x14ac:dyDescent="0.5">
      <c r="B130" s="29">
        <v>43892</v>
      </c>
      <c r="C130" s="30">
        <v>43892</v>
      </c>
      <c r="D130" s="31" t="s">
        <v>21</v>
      </c>
      <c r="E130" s="31">
        <v>44111503</v>
      </c>
      <c r="F130" s="32" t="s">
        <v>166</v>
      </c>
      <c r="G130" s="31" t="s">
        <v>26</v>
      </c>
      <c r="H130" s="42">
        <v>455</v>
      </c>
      <c r="I130" s="33">
        <f t="shared" si="7"/>
        <v>1820</v>
      </c>
      <c r="J130" s="34">
        <v>8</v>
      </c>
      <c r="K130" s="34">
        <v>4</v>
      </c>
      <c r="L130" s="35">
        <v>4</v>
      </c>
      <c r="M130" s="41"/>
      <c r="N130" s="37"/>
      <c r="O130" s="38">
        <f t="shared" si="5"/>
        <v>4</v>
      </c>
      <c r="P130" s="39"/>
      <c r="Q130" s="40">
        <f t="shared" si="6"/>
        <v>4</v>
      </c>
      <c r="R130" s="10"/>
      <c r="S130" s="10"/>
    </row>
    <row r="131" spans="2:19" ht="33.75" x14ac:dyDescent="0.5">
      <c r="B131" s="29">
        <v>45062</v>
      </c>
      <c r="C131" s="30">
        <v>45062</v>
      </c>
      <c r="D131" s="31" t="s">
        <v>21</v>
      </c>
      <c r="E131" s="31">
        <v>53102505</v>
      </c>
      <c r="F131" s="32" t="s">
        <v>167</v>
      </c>
      <c r="G131" s="31" t="s">
        <v>26</v>
      </c>
      <c r="H131" s="42">
        <v>713.9</v>
      </c>
      <c r="I131" s="33">
        <v>0</v>
      </c>
      <c r="J131" s="34">
        <v>400</v>
      </c>
      <c r="K131" s="34">
        <v>400</v>
      </c>
      <c r="L131" s="35">
        <v>0</v>
      </c>
      <c r="M131" s="41"/>
      <c r="N131" s="37"/>
      <c r="O131" s="38">
        <f t="shared" si="5"/>
        <v>0</v>
      </c>
      <c r="P131" s="39"/>
      <c r="Q131" s="40">
        <f t="shared" si="6"/>
        <v>0</v>
      </c>
      <c r="R131" s="10"/>
      <c r="S131" s="10"/>
    </row>
    <row r="132" spans="2:19" ht="33.75" x14ac:dyDescent="0.5">
      <c r="B132" s="29">
        <v>45093</v>
      </c>
      <c r="C132" s="30">
        <v>45093</v>
      </c>
      <c r="D132" s="31" t="s">
        <v>21</v>
      </c>
      <c r="E132" s="31">
        <v>31201610</v>
      </c>
      <c r="F132" s="32" t="s">
        <v>168</v>
      </c>
      <c r="G132" s="31" t="s">
        <v>26</v>
      </c>
      <c r="H132" s="42">
        <v>107</v>
      </c>
      <c r="I132" s="33">
        <v>1284</v>
      </c>
      <c r="J132" s="34">
        <v>12</v>
      </c>
      <c r="K132" s="34">
        <v>0</v>
      </c>
      <c r="L132" s="35">
        <v>12</v>
      </c>
      <c r="M132" s="41"/>
      <c r="N132" s="37"/>
      <c r="O132" s="38">
        <f t="shared" si="5"/>
        <v>12</v>
      </c>
      <c r="P132" s="39"/>
      <c r="Q132" s="40">
        <f t="shared" si="6"/>
        <v>12</v>
      </c>
      <c r="R132" s="10"/>
      <c r="S132" s="10"/>
    </row>
    <row r="133" spans="2:19" ht="33.75" x14ac:dyDescent="0.5">
      <c r="B133" s="29">
        <v>44992</v>
      </c>
      <c r="C133" s="30">
        <v>44992</v>
      </c>
      <c r="D133" s="31" t="s">
        <v>21</v>
      </c>
      <c r="E133" s="31">
        <v>31201610</v>
      </c>
      <c r="F133" s="32" t="s">
        <v>169</v>
      </c>
      <c r="G133" s="31" t="s">
        <v>26</v>
      </c>
      <c r="H133" s="42">
        <v>170</v>
      </c>
      <c r="I133" s="33">
        <v>2045</v>
      </c>
      <c r="J133" s="34">
        <v>12</v>
      </c>
      <c r="K133" s="34">
        <v>4</v>
      </c>
      <c r="L133" s="35">
        <v>8</v>
      </c>
      <c r="M133" s="41"/>
      <c r="N133" s="37"/>
      <c r="O133" s="38">
        <f t="shared" si="5"/>
        <v>8</v>
      </c>
      <c r="P133" s="39"/>
      <c r="Q133" s="40">
        <f t="shared" si="6"/>
        <v>8</v>
      </c>
      <c r="R133" s="10"/>
      <c r="S133" s="10"/>
    </row>
    <row r="134" spans="2:19" ht="33.75" x14ac:dyDescent="0.5">
      <c r="B134" s="29">
        <v>43432</v>
      </c>
      <c r="C134" s="30">
        <v>43432</v>
      </c>
      <c r="D134" s="31" t="s">
        <v>21</v>
      </c>
      <c r="E134" s="31">
        <v>44122026</v>
      </c>
      <c r="F134" s="32" t="s">
        <v>170</v>
      </c>
      <c r="G134" s="31" t="s">
        <v>26</v>
      </c>
      <c r="H134" s="42">
        <v>165</v>
      </c>
      <c r="I134" s="33">
        <f>+L134*H134</f>
        <v>0</v>
      </c>
      <c r="J134" s="34">
        <v>8</v>
      </c>
      <c r="K134" s="34">
        <v>8</v>
      </c>
      <c r="L134" s="35">
        <v>0</v>
      </c>
      <c r="M134" s="41"/>
      <c r="N134" s="37"/>
      <c r="O134" s="38">
        <f t="shared" si="5"/>
        <v>0</v>
      </c>
      <c r="P134" s="39"/>
      <c r="Q134" s="40">
        <f t="shared" si="6"/>
        <v>0</v>
      </c>
      <c r="R134" s="10"/>
      <c r="S134" s="10"/>
    </row>
    <row r="135" spans="2:19" ht="33.75" x14ac:dyDescent="0.5">
      <c r="B135" s="29">
        <v>43819</v>
      </c>
      <c r="C135" s="30">
        <v>43819</v>
      </c>
      <c r="D135" s="31" t="s">
        <v>21</v>
      </c>
      <c r="E135" s="31">
        <v>44122026</v>
      </c>
      <c r="F135" s="32" t="s">
        <v>171</v>
      </c>
      <c r="G135" s="31" t="s">
        <v>26</v>
      </c>
      <c r="H135" s="42">
        <v>172.45</v>
      </c>
      <c r="I135" s="33">
        <f t="shared" si="7"/>
        <v>6898</v>
      </c>
      <c r="J135" s="34">
        <v>49</v>
      </c>
      <c r="K135" s="34">
        <v>9</v>
      </c>
      <c r="L135" s="35">
        <v>40</v>
      </c>
      <c r="M135" s="41"/>
      <c r="N135" s="37"/>
      <c r="O135" s="38">
        <f t="shared" si="5"/>
        <v>40</v>
      </c>
      <c r="P135" s="39"/>
      <c r="Q135" s="40">
        <f t="shared" si="6"/>
        <v>40</v>
      </c>
      <c r="R135" s="10"/>
      <c r="S135" s="10"/>
    </row>
    <row r="136" spans="2:19" ht="33.75" x14ac:dyDescent="0.5">
      <c r="B136" s="29">
        <v>44819</v>
      </c>
      <c r="C136" s="30">
        <v>44819</v>
      </c>
      <c r="D136" s="31" t="s">
        <v>21</v>
      </c>
      <c r="E136" s="31">
        <v>44122002</v>
      </c>
      <c r="F136" s="32" t="s">
        <v>172</v>
      </c>
      <c r="G136" s="31" t="s">
        <v>37</v>
      </c>
      <c r="H136" s="42">
        <v>294.55</v>
      </c>
      <c r="I136" s="33">
        <f t="shared" si="7"/>
        <v>10603.800000000001</v>
      </c>
      <c r="J136" s="34">
        <v>166</v>
      </c>
      <c r="K136" s="34">
        <v>130</v>
      </c>
      <c r="L136" s="35">
        <v>36</v>
      </c>
      <c r="M136" s="41"/>
      <c r="N136" s="37"/>
      <c r="O136" s="38">
        <f t="shared" si="5"/>
        <v>36</v>
      </c>
      <c r="P136" s="39"/>
      <c r="Q136" s="40">
        <v>138</v>
      </c>
      <c r="R136" s="10"/>
      <c r="S136" s="10"/>
    </row>
    <row r="137" spans="2:19" ht="33.75" x14ac:dyDescent="0.5">
      <c r="B137" s="29">
        <v>43530</v>
      </c>
      <c r="C137" s="30">
        <v>43530</v>
      </c>
      <c r="D137" s="31" t="s">
        <v>21</v>
      </c>
      <c r="E137" s="31">
        <v>44111503</v>
      </c>
      <c r="F137" s="32" t="s">
        <v>173</v>
      </c>
      <c r="G137" s="31" t="s">
        <v>26</v>
      </c>
      <c r="H137" s="42">
        <v>67.28</v>
      </c>
      <c r="I137" s="33">
        <f t="shared" si="7"/>
        <v>134.56</v>
      </c>
      <c r="J137" s="34">
        <v>2</v>
      </c>
      <c r="K137" s="34">
        <v>0</v>
      </c>
      <c r="L137" s="35">
        <v>2</v>
      </c>
      <c r="M137" s="41"/>
      <c r="N137" s="37"/>
      <c r="O137" s="38">
        <f t="shared" si="5"/>
        <v>2</v>
      </c>
      <c r="P137" s="39"/>
      <c r="Q137" s="40">
        <f t="shared" si="6"/>
        <v>2</v>
      </c>
      <c r="R137" s="10"/>
      <c r="S137" s="10"/>
    </row>
    <row r="138" spans="2:19" ht="33.75" x14ac:dyDescent="0.5">
      <c r="B138" s="29">
        <v>44690</v>
      </c>
      <c r="C138" s="30">
        <v>44690</v>
      </c>
      <c r="D138" s="31" t="s">
        <v>21</v>
      </c>
      <c r="E138" s="31" t="s">
        <v>21</v>
      </c>
      <c r="F138" s="32" t="s">
        <v>174</v>
      </c>
      <c r="G138" s="31" t="s">
        <v>26</v>
      </c>
      <c r="H138" s="42">
        <v>29.5</v>
      </c>
      <c r="I138" s="33">
        <v>0</v>
      </c>
      <c r="J138" s="34">
        <v>100</v>
      </c>
      <c r="K138" s="34">
        <v>100</v>
      </c>
      <c r="L138" s="35">
        <v>0</v>
      </c>
      <c r="M138" s="41"/>
      <c r="N138" s="37"/>
      <c r="O138" s="38">
        <f t="shared" si="5"/>
        <v>0</v>
      </c>
      <c r="P138" s="39"/>
      <c r="Q138" s="40">
        <f t="shared" si="6"/>
        <v>0</v>
      </c>
      <c r="R138" s="10"/>
      <c r="S138" s="10"/>
    </row>
    <row r="139" spans="2:19" ht="33.75" x14ac:dyDescent="0.5">
      <c r="B139" s="29">
        <v>43530</v>
      </c>
      <c r="C139" s="30">
        <v>43530</v>
      </c>
      <c r="D139" s="31" t="s">
        <v>21</v>
      </c>
      <c r="E139" s="31">
        <v>44111503</v>
      </c>
      <c r="F139" s="32" t="s">
        <v>175</v>
      </c>
      <c r="G139" s="31" t="s">
        <v>26</v>
      </c>
      <c r="H139" s="42">
        <v>110</v>
      </c>
      <c r="I139" s="33">
        <f t="shared" si="7"/>
        <v>110</v>
      </c>
      <c r="J139" s="34">
        <v>1</v>
      </c>
      <c r="K139" s="34">
        <v>0</v>
      </c>
      <c r="L139" s="35">
        <v>1</v>
      </c>
      <c r="M139" s="41"/>
      <c r="N139" s="37"/>
      <c r="O139" s="38">
        <f t="shared" si="5"/>
        <v>1</v>
      </c>
      <c r="P139" s="39">
        <v>2</v>
      </c>
      <c r="Q139" s="40">
        <f t="shared" si="6"/>
        <v>-1</v>
      </c>
      <c r="R139" s="10"/>
      <c r="S139" s="10"/>
    </row>
    <row r="140" spans="2:19" ht="33.75" x14ac:dyDescent="0.5">
      <c r="B140" s="29">
        <v>45093</v>
      </c>
      <c r="C140" s="30">
        <v>45093</v>
      </c>
      <c r="D140" s="31" t="s">
        <v>21</v>
      </c>
      <c r="E140" s="31">
        <v>26111702</v>
      </c>
      <c r="F140" s="32" t="s">
        <v>176</v>
      </c>
      <c r="G140" s="31" t="s">
        <v>26</v>
      </c>
      <c r="H140" s="42">
        <v>38</v>
      </c>
      <c r="I140" s="33">
        <f t="shared" si="7"/>
        <v>7866</v>
      </c>
      <c r="J140" s="34">
        <v>207</v>
      </c>
      <c r="K140" s="34">
        <v>0</v>
      </c>
      <c r="L140" s="35">
        <v>207</v>
      </c>
      <c r="M140" s="41"/>
      <c r="N140" s="37"/>
      <c r="O140" s="38">
        <f t="shared" si="5"/>
        <v>207</v>
      </c>
      <c r="P140" s="39"/>
      <c r="Q140" s="40">
        <f t="shared" si="6"/>
        <v>207</v>
      </c>
      <c r="R140" s="10"/>
      <c r="S140" s="10"/>
    </row>
    <row r="141" spans="2:19" ht="33.75" x14ac:dyDescent="0.5">
      <c r="B141" s="29">
        <v>44818</v>
      </c>
      <c r="C141" s="30">
        <v>44818</v>
      </c>
      <c r="D141" s="31" t="s">
        <v>21</v>
      </c>
      <c r="E141" s="31">
        <v>26111702</v>
      </c>
      <c r="F141" s="32" t="s">
        <v>177</v>
      </c>
      <c r="G141" s="31" t="s">
        <v>26</v>
      </c>
      <c r="H141" s="42" t="s">
        <v>178</v>
      </c>
      <c r="I141" s="33">
        <v>34400</v>
      </c>
      <c r="J141" s="34">
        <v>200</v>
      </c>
      <c r="K141" s="34">
        <v>20</v>
      </c>
      <c r="L141" s="35">
        <v>180</v>
      </c>
      <c r="M141" s="41"/>
      <c r="N141" s="37"/>
      <c r="O141" s="38">
        <f t="shared" si="5"/>
        <v>180</v>
      </c>
      <c r="P141" s="39"/>
      <c r="Q141" s="40">
        <f t="shared" si="6"/>
        <v>180</v>
      </c>
      <c r="R141" s="10"/>
      <c r="S141" s="10"/>
    </row>
    <row r="142" spans="2:19" ht="33.75" x14ac:dyDescent="0.5">
      <c r="B142" s="29">
        <v>45002</v>
      </c>
      <c r="C142" s="30">
        <v>45002</v>
      </c>
      <c r="D142" s="31" t="s">
        <v>21</v>
      </c>
      <c r="E142" s="31">
        <v>26111701</v>
      </c>
      <c r="F142" s="32" t="s">
        <v>179</v>
      </c>
      <c r="G142" s="31" t="s">
        <v>26</v>
      </c>
      <c r="H142" s="42">
        <v>159</v>
      </c>
      <c r="I142" s="33">
        <v>0</v>
      </c>
      <c r="J142" s="34">
        <v>15</v>
      </c>
      <c r="K142" s="34">
        <v>15</v>
      </c>
      <c r="L142" s="35">
        <v>0</v>
      </c>
      <c r="M142" s="41"/>
      <c r="N142" s="37"/>
      <c r="O142" s="38">
        <f t="shared" si="5"/>
        <v>0</v>
      </c>
      <c r="P142" s="39"/>
      <c r="Q142" s="40">
        <f t="shared" si="6"/>
        <v>0</v>
      </c>
      <c r="R142" s="10"/>
      <c r="S142" s="10"/>
    </row>
    <row r="143" spans="2:19" ht="33.75" x14ac:dyDescent="0.5">
      <c r="B143" s="29">
        <v>45105</v>
      </c>
      <c r="C143" s="30">
        <v>45105</v>
      </c>
      <c r="D143" s="31" t="s">
        <v>21</v>
      </c>
      <c r="E143" s="31">
        <v>4111604</v>
      </c>
      <c r="F143" s="32" t="s">
        <v>180</v>
      </c>
      <c r="G143" s="31" t="s">
        <v>26</v>
      </c>
      <c r="H143" s="42">
        <v>6</v>
      </c>
      <c r="I143" s="33">
        <v>72</v>
      </c>
      <c r="J143" s="34">
        <v>30</v>
      </c>
      <c r="K143" s="34">
        <v>0</v>
      </c>
      <c r="L143" s="35">
        <v>30</v>
      </c>
      <c r="M143" s="41"/>
      <c r="N143" s="37">
        <v>30</v>
      </c>
      <c r="O143" s="38">
        <f t="shared" si="5"/>
        <v>60</v>
      </c>
      <c r="P143" s="39"/>
      <c r="Q143" s="40">
        <f t="shared" si="6"/>
        <v>60</v>
      </c>
      <c r="R143" s="10"/>
      <c r="S143" s="10"/>
    </row>
    <row r="144" spans="2:19" ht="33.75" x14ac:dyDescent="0.5">
      <c r="B144" s="29">
        <v>44320</v>
      </c>
      <c r="C144" s="30">
        <v>44320</v>
      </c>
      <c r="D144" s="31" t="s">
        <v>21</v>
      </c>
      <c r="E144" s="31" t="s">
        <v>21</v>
      </c>
      <c r="F144" s="32" t="s">
        <v>181</v>
      </c>
      <c r="G144" s="31" t="s">
        <v>26</v>
      </c>
      <c r="H144" s="42">
        <v>410</v>
      </c>
      <c r="I144" s="33">
        <v>0</v>
      </c>
      <c r="J144" s="34">
        <v>6</v>
      </c>
      <c r="K144" s="34">
        <v>6</v>
      </c>
      <c r="L144" s="35">
        <v>0</v>
      </c>
      <c r="M144" s="41"/>
      <c r="N144" s="37">
        <v>15</v>
      </c>
      <c r="O144" s="38"/>
      <c r="P144" s="39"/>
      <c r="Q144" s="40"/>
      <c r="R144" s="10"/>
      <c r="S144" s="10"/>
    </row>
    <row r="145" spans="2:19" ht="33.75" x14ac:dyDescent="0.5">
      <c r="B145" s="29">
        <v>45093</v>
      </c>
      <c r="C145" s="30">
        <v>45093</v>
      </c>
      <c r="D145" s="31" t="s">
        <v>21</v>
      </c>
      <c r="E145" s="31">
        <v>44121716</v>
      </c>
      <c r="F145" s="32" t="s">
        <v>182</v>
      </c>
      <c r="G145" s="31" t="s">
        <v>26</v>
      </c>
      <c r="H145" s="42">
        <v>17</v>
      </c>
      <c r="I145" s="33">
        <v>4725</v>
      </c>
      <c r="J145" s="34">
        <v>48</v>
      </c>
      <c r="K145" s="34">
        <v>0</v>
      </c>
      <c r="L145" s="35">
        <v>48</v>
      </c>
      <c r="M145" s="41"/>
      <c r="N145" s="37">
        <v>300</v>
      </c>
      <c r="O145" s="38">
        <f t="shared" si="5"/>
        <v>348</v>
      </c>
      <c r="P145" s="39">
        <v>6</v>
      </c>
      <c r="Q145" s="40">
        <v>412</v>
      </c>
      <c r="R145" s="10"/>
      <c r="S145" s="10"/>
    </row>
    <row r="146" spans="2:19" ht="33.75" x14ac:dyDescent="0.5">
      <c r="B146" s="29">
        <v>45093</v>
      </c>
      <c r="C146" s="30">
        <v>45093</v>
      </c>
      <c r="D146" s="31" t="s">
        <v>21</v>
      </c>
      <c r="E146" s="31">
        <v>44121716</v>
      </c>
      <c r="F146" s="32" t="s">
        <v>183</v>
      </c>
      <c r="G146" s="31" t="s">
        <v>26</v>
      </c>
      <c r="H146" s="42">
        <v>17</v>
      </c>
      <c r="I146" s="33">
        <f t="shared" ref="I146:I219" si="8">+L146*H146</f>
        <v>1173</v>
      </c>
      <c r="J146" s="34">
        <v>69</v>
      </c>
      <c r="K146" s="34">
        <v>0</v>
      </c>
      <c r="L146" s="35">
        <v>69</v>
      </c>
      <c r="M146" s="41"/>
      <c r="N146" s="37">
        <v>120</v>
      </c>
      <c r="O146" s="38">
        <f t="shared" si="5"/>
        <v>189</v>
      </c>
      <c r="P146" s="39"/>
      <c r="Q146" s="40">
        <f t="shared" si="6"/>
        <v>189</v>
      </c>
      <c r="R146" s="10"/>
      <c r="S146" s="10"/>
    </row>
    <row r="147" spans="2:19" ht="33.75" x14ac:dyDescent="0.5">
      <c r="B147" s="29">
        <v>45093</v>
      </c>
      <c r="C147" s="30">
        <v>45093</v>
      </c>
      <c r="D147" s="31" t="s">
        <v>21</v>
      </c>
      <c r="E147" s="31">
        <v>44121716</v>
      </c>
      <c r="F147" s="32" t="s">
        <v>184</v>
      </c>
      <c r="G147" s="31" t="s">
        <v>26</v>
      </c>
      <c r="H147" s="42">
        <v>17</v>
      </c>
      <c r="I147" s="33">
        <f t="shared" si="8"/>
        <v>816</v>
      </c>
      <c r="J147" s="34">
        <v>48</v>
      </c>
      <c r="K147" s="34">
        <v>0</v>
      </c>
      <c r="L147" s="35">
        <v>48</v>
      </c>
      <c r="M147" s="41"/>
      <c r="N147" s="37">
        <v>120</v>
      </c>
      <c r="O147" s="38">
        <f t="shared" si="5"/>
        <v>168</v>
      </c>
      <c r="P147" s="39"/>
      <c r="Q147" s="40">
        <f t="shared" si="6"/>
        <v>168</v>
      </c>
      <c r="R147" s="10"/>
      <c r="S147" s="10"/>
    </row>
    <row r="148" spans="2:19" ht="33.75" x14ac:dyDescent="0.5">
      <c r="B148" s="29">
        <v>44746</v>
      </c>
      <c r="C148" s="30">
        <v>44746</v>
      </c>
      <c r="D148" s="31" t="s">
        <v>21</v>
      </c>
      <c r="E148" s="31">
        <v>14111506</v>
      </c>
      <c r="F148" s="32" t="s">
        <v>185</v>
      </c>
      <c r="G148" s="31" t="s">
        <v>26</v>
      </c>
      <c r="H148" s="42">
        <v>413</v>
      </c>
      <c r="I148" s="33">
        <v>2891</v>
      </c>
      <c r="J148" s="34">
        <v>15</v>
      </c>
      <c r="K148" s="34">
        <v>8</v>
      </c>
      <c r="L148" s="35">
        <v>7</v>
      </c>
      <c r="M148" s="41"/>
      <c r="N148" s="37"/>
      <c r="O148" s="38"/>
      <c r="P148" s="39"/>
      <c r="Q148" s="40"/>
      <c r="R148" s="10"/>
      <c r="S148" s="10"/>
    </row>
    <row r="149" spans="2:19" ht="33.75" x14ac:dyDescent="0.5">
      <c r="B149" s="29">
        <v>44741</v>
      </c>
      <c r="C149" s="30">
        <v>44741</v>
      </c>
      <c r="D149" s="31" t="s">
        <v>21</v>
      </c>
      <c r="E149" s="31">
        <v>14111506</v>
      </c>
      <c r="F149" s="32" t="s">
        <v>186</v>
      </c>
      <c r="G149" s="31" t="s">
        <v>26</v>
      </c>
      <c r="H149" s="42">
        <v>1280.3</v>
      </c>
      <c r="I149" s="33">
        <v>0</v>
      </c>
      <c r="J149" s="34">
        <v>3</v>
      </c>
      <c r="K149" s="34">
        <v>3</v>
      </c>
      <c r="L149" s="35">
        <v>0</v>
      </c>
      <c r="M149" s="41"/>
      <c r="N149" s="37"/>
      <c r="O149" s="38"/>
      <c r="P149" s="39"/>
      <c r="Q149" s="40"/>
      <c r="R149" s="10"/>
      <c r="S149" s="10"/>
    </row>
    <row r="150" spans="2:19" ht="33.75" x14ac:dyDescent="0.5">
      <c r="B150" s="29">
        <v>44732</v>
      </c>
      <c r="C150" s="30">
        <v>44732</v>
      </c>
      <c r="D150" s="31" t="s">
        <v>21</v>
      </c>
      <c r="E150" s="31">
        <v>14111506</v>
      </c>
      <c r="F150" s="32" t="s">
        <v>187</v>
      </c>
      <c r="G150" s="31" t="s">
        <v>26</v>
      </c>
      <c r="H150" s="42">
        <v>629</v>
      </c>
      <c r="I150" s="33">
        <v>0</v>
      </c>
      <c r="J150" s="34">
        <v>30</v>
      </c>
      <c r="K150" s="34">
        <v>30</v>
      </c>
      <c r="L150" s="35">
        <v>0</v>
      </c>
      <c r="M150" s="41"/>
      <c r="N150" s="37"/>
      <c r="O150" s="38"/>
      <c r="P150" s="39"/>
      <c r="Q150" s="40"/>
      <c r="R150" s="10"/>
      <c r="S150" s="10"/>
    </row>
    <row r="151" spans="2:19" ht="33.75" x14ac:dyDescent="0.5">
      <c r="B151" s="29">
        <v>44727</v>
      </c>
      <c r="C151" s="30">
        <v>44727</v>
      </c>
      <c r="D151" s="31" t="s">
        <v>21</v>
      </c>
      <c r="E151" s="31">
        <v>14111506</v>
      </c>
      <c r="F151" s="32" t="s">
        <v>188</v>
      </c>
      <c r="G151" s="31" t="s">
        <v>26</v>
      </c>
      <c r="H151" s="42">
        <v>1175</v>
      </c>
      <c r="I151" s="33">
        <v>7050</v>
      </c>
      <c r="J151" s="34">
        <v>3</v>
      </c>
      <c r="K151" s="34">
        <v>2</v>
      </c>
      <c r="L151" s="35">
        <v>1</v>
      </c>
      <c r="M151" s="41"/>
      <c r="N151" s="37"/>
      <c r="O151" s="38"/>
      <c r="P151" s="39"/>
      <c r="Q151" s="40"/>
      <c r="R151" s="10"/>
      <c r="S151" s="10"/>
    </row>
    <row r="152" spans="2:19" ht="33.75" x14ac:dyDescent="0.5">
      <c r="B152" s="29">
        <v>44523</v>
      </c>
      <c r="C152" s="30">
        <v>44523</v>
      </c>
      <c r="D152" s="31" t="s">
        <v>21</v>
      </c>
      <c r="E152" s="31" t="s">
        <v>21</v>
      </c>
      <c r="F152" s="32" t="s">
        <v>189</v>
      </c>
      <c r="G152" s="31" t="s">
        <v>26</v>
      </c>
      <c r="H152" s="42">
        <v>370</v>
      </c>
      <c r="I152" s="33">
        <v>3700</v>
      </c>
      <c r="J152" s="34">
        <v>7</v>
      </c>
      <c r="K152" s="34">
        <v>0</v>
      </c>
      <c r="L152" s="35">
        <v>7</v>
      </c>
      <c r="M152" s="41"/>
      <c r="N152" s="37"/>
      <c r="O152" s="38"/>
      <c r="P152" s="39"/>
      <c r="Q152" s="40"/>
      <c r="R152" s="10"/>
      <c r="S152" s="10"/>
    </row>
    <row r="153" spans="2:19" ht="33.75" x14ac:dyDescent="0.5">
      <c r="B153" s="29">
        <v>44988</v>
      </c>
      <c r="C153" s="30">
        <v>44988</v>
      </c>
      <c r="D153" s="31" t="s">
        <v>21</v>
      </c>
      <c r="E153" s="31">
        <v>14111506</v>
      </c>
      <c r="F153" s="32" t="s">
        <v>190</v>
      </c>
      <c r="G153" s="31" t="s">
        <v>26</v>
      </c>
      <c r="H153" s="42">
        <v>400</v>
      </c>
      <c r="I153" s="33">
        <f t="shared" si="8"/>
        <v>20000</v>
      </c>
      <c r="J153" s="34">
        <v>50</v>
      </c>
      <c r="K153" s="34">
        <v>0</v>
      </c>
      <c r="L153" s="35">
        <v>50</v>
      </c>
      <c r="M153" s="41"/>
      <c r="N153" s="37"/>
      <c r="O153" s="38">
        <f t="shared" si="5"/>
        <v>50</v>
      </c>
      <c r="P153" s="39">
        <v>3</v>
      </c>
      <c r="Q153" s="40">
        <v>13</v>
      </c>
      <c r="R153" s="10"/>
      <c r="S153" s="10"/>
    </row>
    <row r="154" spans="2:19" ht="33.75" x14ac:dyDescent="0.5">
      <c r="B154" s="29">
        <v>44537</v>
      </c>
      <c r="C154" s="30">
        <v>44902</v>
      </c>
      <c r="D154" s="31" t="s">
        <v>21</v>
      </c>
      <c r="E154" s="31" t="s">
        <v>21</v>
      </c>
      <c r="F154" s="32" t="s">
        <v>191</v>
      </c>
      <c r="G154" s="31" t="s">
        <v>192</v>
      </c>
      <c r="H154" s="42">
        <v>3481</v>
      </c>
      <c r="I154" s="33">
        <v>114873</v>
      </c>
      <c r="J154" s="34">
        <v>33</v>
      </c>
      <c r="K154" s="34">
        <v>1</v>
      </c>
      <c r="L154" s="35">
        <v>32</v>
      </c>
      <c r="M154" s="41"/>
      <c r="N154" s="37"/>
      <c r="O154" s="38"/>
      <c r="P154" s="39"/>
      <c r="Q154" s="40"/>
      <c r="R154" s="10"/>
      <c r="S154" s="10"/>
    </row>
    <row r="155" spans="2:19" ht="33.75" x14ac:dyDescent="0.5">
      <c r="B155" s="29">
        <v>45091</v>
      </c>
      <c r="C155" s="30">
        <v>45091</v>
      </c>
      <c r="D155" s="31" t="s">
        <v>21</v>
      </c>
      <c r="E155" s="31">
        <v>14111506</v>
      </c>
      <c r="F155" s="32" t="s">
        <v>193</v>
      </c>
      <c r="G155" s="31" t="s">
        <v>194</v>
      </c>
      <c r="H155" s="42">
        <v>255</v>
      </c>
      <c r="I155" s="33">
        <f t="shared" si="8"/>
        <v>62985</v>
      </c>
      <c r="J155" s="34">
        <v>247</v>
      </c>
      <c r="K155" s="34">
        <v>0</v>
      </c>
      <c r="L155" s="35">
        <v>247</v>
      </c>
      <c r="M155" s="41"/>
      <c r="N155" s="37">
        <v>20</v>
      </c>
      <c r="O155" s="38"/>
      <c r="P155" s="39">
        <v>20</v>
      </c>
      <c r="Q155" s="40"/>
      <c r="R155" s="10"/>
      <c r="S155" s="10"/>
    </row>
    <row r="156" spans="2:19" ht="33.75" x14ac:dyDescent="0.5">
      <c r="B156" s="29">
        <v>43530</v>
      </c>
      <c r="C156" s="30">
        <v>43530</v>
      </c>
      <c r="D156" s="31" t="s">
        <v>21</v>
      </c>
      <c r="E156" s="31">
        <v>14111507</v>
      </c>
      <c r="F156" s="32" t="s">
        <v>195</v>
      </c>
      <c r="G156" s="31" t="s">
        <v>194</v>
      </c>
      <c r="H156" s="42">
        <v>210</v>
      </c>
      <c r="I156" s="33">
        <f t="shared" si="8"/>
        <v>0</v>
      </c>
      <c r="J156" s="34">
        <v>48</v>
      </c>
      <c r="K156" s="34">
        <v>48</v>
      </c>
      <c r="L156" s="35">
        <v>0</v>
      </c>
      <c r="M156" s="41"/>
      <c r="N156" s="37"/>
      <c r="O156" s="38">
        <f t="shared" si="5"/>
        <v>0</v>
      </c>
      <c r="P156" s="39"/>
      <c r="Q156" s="40">
        <v>51</v>
      </c>
      <c r="R156" s="10"/>
      <c r="S156" s="10"/>
    </row>
    <row r="157" spans="2:19" ht="33.75" x14ac:dyDescent="0.5">
      <c r="B157" s="29">
        <v>45091</v>
      </c>
      <c r="C157" s="30">
        <v>45091</v>
      </c>
      <c r="D157" s="31" t="s">
        <v>21</v>
      </c>
      <c r="E157" s="31">
        <v>53121601</v>
      </c>
      <c r="F157" s="32" t="s">
        <v>196</v>
      </c>
      <c r="G157" s="31" t="s">
        <v>26</v>
      </c>
      <c r="H157" s="42">
        <v>307</v>
      </c>
      <c r="I157" s="33">
        <v>0</v>
      </c>
      <c r="J157" s="34">
        <v>200</v>
      </c>
      <c r="K157" s="34">
        <v>200</v>
      </c>
      <c r="L157" s="35">
        <v>0</v>
      </c>
      <c r="M157" s="41"/>
      <c r="N157" s="37"/>
      <c r="O157" s="38"/>
      <c r="P157" s="39"/>
      <c r="Q157" s="40"/>
      <c r="R157" s="10"/>
      <c r="S157" s="10"/>
    </row>
    <row r="158" spans="2:19" ht="33.75" x14ac:dyDescent="0.5">
      <c r="B158" s="29">
        <v>43892</v>
      </c>
      <c r="C158" s="30">
        <v>43892</v>
      </c>
      <c r="D158" s="31" t="s">
        <v>21</v>
      </c>
      <c r="E158" s="31">
        <v>44120000</v>
      </c>
      <c r="F158" s="32" t="s">
        <v>197</v>
      </c>
      <c r="G158" s="31" t="s">
        <v>26</v>
      </c>
      <c r="H158" s="42">
        <v>170</v>
      </c>
      <c r="I158" s="33">
        <f t="shared" si="8"/>
        <v>340</v>
      </c>
      <c r="J158" s="34">
        <v>5</v>
      </c>
      <c r="K158" s="34">
        <v>3</v>
      </c>
      <c r="L158" s="35">
        <v>2</v>
      </c>
      <c r="M158" s="41"/>
      <c r="N158" s="37"/>
      <c r="O158" s="38">
        <f t="shared" si="5"/>
        <v>2</v>
      </c>
      <c r="P158" s="39"/>
      <c r="Q158" s="40">
        <v>34</v>
      </c>
      <c r="R158" s="10"/>
      <c r="S158" s="10"/>
    </row>
    <row r="159" spans="2:19" ht="33.75" x14ac:dyDescent="0.5">
      <c r="B159" s="29">
        <v>44819</v>
      </c>
      <c r="C159" s="30">
        <v>44819</v>
      </c>
      <c r="D159" s="31" t="s">
        <v>21</v>
      </c>
      <c r="E159" s="31">
        <v>14111615</v>
      </c>
      <c r="F159" s="32" t="s">
        <v>198</v>
      </c>
      <c r="G159" s="31" t="s">
        <v>199</v>
      </c>
      <c r="H159" s="42">
        <v>35</v>
      </c>
      <c r="I159" s="33">
        <v>5250</v>
      </c>
      <c r="J159" s="34">
        <v>125</v>
      </c>
      <c r="K159" s="34">
        <v>0</v>
      </c>
      <c r="L159" s="35">
        <v>125</v>
      </c>
      <c r="M159" s="41"/>
      <c r="N159" s="37"/>
      <c r="O159" s="38"/>
      <c r="P159" s="39"/>
      <c r="Q159" s="40"/>
      <c r="R159" s="10"/>
      <c r="S159" s="10"/>
    </row>
    <row r="160" spans="2:19" ht="33.75" x14ac:dyDescent="0.5">
      <c r="B160" s="29">
        <v>44746</v>
      </c>
      <c r="C160" s="30">
        <v>44746</v>
      </c>
      <c r="D160" s="31" t="s">
        <v>21</v>
      </c>
      <c r="E160" s="31">
        <v>44121634</v>
      </c>
      <c r="F160" s="32" t="s">
        <v>200</v>
      </c>
      <c r="G160" s="31" t="s">
        <v>26</v>
      </c>
      <c r="H160" s="42">
        <v>147.5</v>
      </c>
      <c r="I160" s="33">
        <v>0</v>
      </c>
      <c r="J160" s="34">
        <v>10</v>
      </c>
      <c r="K160" s="34">
        <v>10</v>
      </c>
      <c r="L160" s="35">
        <v>0</v>
      </c>
      <c r="M160" s="41"/>
      <c r="N160" s="37"/>
      <c r="O160" s="38"/>
      <c r="P160" s="39"/>
      <c r="Q160" s="40"/>
      <c r="R160" s="10"/>
      <c r="S160" s="10"/>
    </row>
    <row r="161" spans="2:19" ht="33.75" x14ac:dyDescent="0.5">
      <c r="B161" s="29">
        <v>44813</v>
      </c>
      <c r="C161" s="30">
        <v>44813</v>
      </c>
      <c r="D161" s="31" t="s">
        <v>21</v>
      </c>
      <c r="E161" s="31">
        <v>55121621</v>
      </c>
      <c r="F161" s="32" t="s">
        <v>201</v>
      </c>
      <c r="G161" s="31" t="s">
        <v>26</v>
      </c>
      <c r="H161" s="42">
        <v>8260</v>
      </c>
      <c r="I161" s="33">
        <v>0</v>
      </c>
      <c r="J161" s="34">
        <v>2</v>
      </c>
      <c r="K161" s="34">
        <v>2</v>
      </c>
      <c r="L161" s="35">
        <v>0</v>
      </c>
      <c r="M161" s="41"/>
      <c r="N161" s="37"/>
      <c r="O161" s="38"/>
      <c r="P161" s="39"/>
      <c r="Q161" s="40"/>
      <c r="R161" s="10"/>
      <c r="S161" s="10"/>
    </row>
    <row r="162" spans="2:19" ht="33.75" x14ac:dyDescent="0.5">
      <c r="B162" s="29">
        <v>44813</v>
      </c>
      <c r="C162" s="30" t="s">
        <v>202</v>
      </c>
      <c r="D162" s="31" t="s">
        <v>21</v>
      </c>
      <c r="E162" s="31">
        <v>55121621</v>
      </c>
      <c r="F162" s="32" t="s">
        <v>203</v>
      </c>
      <c r="G162" s="31" t="s">
        <v>26</v>
      </c>
      <c r="H162" s="42">
        <v>8260</v>
      </c>
      <c r="I162" s="33">
        <v>0</v>
      </c>
      <c r="J162" s="34">
        <v>1</v>
      </c>
      <c r="K162" s="34">
        <v>1</v>
      </c>
      <c r="L162" s="35">
        <v>0</v>
      </c>
      <c r="M162" s="41"/>
      <c r="N162" s="37"/>
      <c r="O162" s="38"/>
      <c r="P162" s="39"/>
      <c r="Q162" s="40"/>
      <c r="R162" s="10"/>
      <c r="S162" s="10"/>
    </row>
    <row r="163" spans="2:19" ht="33.75" x14ac:dyDescent="0.5">
      <c r="B163" s="29">
        <v>43441</v>
      </c>
      <c r="C163" s="30">
        <v>43441</v>
      </c>
      <c r="D163" s="31" t="s">
        <v>21</v>
      </c>
      <c r="E163" s="31">
        <v>39121714</v>
      </c>
      <c r="F163" s="32" t="s">
        <v>204</v>
      </c>
      <c r="G163" s="31" t="s">
        <v>26</v>
      </c>
      <c r="H163" s="42">
        <v>12.76</v>
      </c>
      <c r="I163" s="33">
        <f t="shared" si="8"/>
        <v>25941.079999999998</v>
      </c>
      <c r="J163" s="34">
        <v>2033</v>
      </c>
      <c r="K163" s="34">
        <v>0</v>
      </c>
      <c r="L163" s="35">
        <v>2033</v>
      </c>
      <c r="M163" s="41"/>
      <c r="N163" s="37"/>
      <c r="O163" s="38">
        <f t="shared" si="5"/>
        <v>2033</v>
      </c>
      <c r="P163" s="39">
        <v>3</v>
      </c>
      <c r="Q163" s="40">
        <f t="shared" si="6"/>
        <v>2030</v>
      </c>
      <c r="R163" s="10"/>
      <c r="S163" s="10"/>
    </row>
    <row r="164" spans="2:19" ht="33.75" x14ac:dyDescent="0.5">
      <c r="B164" s="29">
        <v>44819</v>
      </c>
      <c r="C164" s="30">
        <v>44819</v>
      </c>
      <c r="D164" s="31" t="s">
        <v>21</v>
      </c>
      <c r="E164" s="31">
        <v>44122026</v>
      </c>
      <c r="F164" s="32" t="s">
        <v>205</v>
      </c>
      <c r="G164" s="31" t="s">
        <v>26</v>
      </c>
      <c r="H164" s="42">
        <v>37.65</v>
      </c>
      <c r="I164" s="33">
        <f t="shared" si="8"/>
        <v>451.79999999999995</v>
      </c>
      <c r="J164" s="34">
        <v>72</v>
      </c>
      <c r="K164" s="34">
        <v>60</v>
      </c>
      <c r="L164" s="35">
        <v>12</v>
      </c>
      <c r="M164" s="41"/>
      <c r="N164" s="37"/>
      <c r="O164" s="38">
        <f t="shared" si="5"/>
        <v>12</v>
      </c>
      <c r="P164" s="39"/>
      <c r="Q164" s="40">
        <v>167</v>
      </c>
      <c r="R164" s="10"/>
      <c r="S164" s="10"/>
    </row>
    <row r="165" spans="2:19" ht="33.75" x14ac:dyDescent="0.5">
      <c r="B165" s="29">
        <v>43817</v>
      </c>
      <c r="C165" s="30">
        <v>43817</v>
      </c>
      <c r="D165" s="31" t="s">
        <v>21</v>
      </c>
      <c r="E165" s="31">
        <v>44122026</v>
      </c>
      <c r="F165" s="32" t="s">
        <v>206</v>
      </c>
      <c r="G165" s="31" t="s">
        <v>26</v>
      </c>
      <c r="H165" s="42">
        <v>720</v>
      </c>
      <c r="I165" s="33">
        <f t="shared" si="8"/>
        <v>7920</v>
      </c>
      <c r="J165" s="34">
        <v>11</v>
      </c>
      <c r="K165" s="34">
        <v>0</v>
      </c>
      <c r="L165" s="35">
        <v>11</v>
      </c>
      <c r="M165" s="41"/>
      <c r="N165" s="37"/>
      <c r="O165" s="38">
        <f t="shared" si="5"/>
        <v>11</v>
      </c>
      <c r="P165" s="39"/>
      <c r="Q165" s="40">
        <f t="shared" si="6"/>
        <v>11</v>
      </c>
      <c r="R165" s="10"/>
      <c r="S165" s="10"/>
    </row>
    <row r="166" spans="2:19" ht="33.75" x14ac:dyDescent="0.5">
      <c r="B166" s="29">
        <v>43973</v>
      </c>
      <c r="C166" s="30">
        <v>43973</v>
      </c>
      <c r="D166" s="31" t="s">
        <v>21</v>
      </c>
      <c r="E166" s="31">
        <v>44122010</v>
      </c>
      <c r="F166" s="32" t="s">
        <v>207</v>
      </c>
      <c r="G166" s="31" t="s">
        <v>208</v>
      </c>
      <c r="H166" s="42">
        <v>35</v>
      </c>
      <c r="I166" s="33">
        <f t="shared" si="8"/>
        <v>805</v>
      </c>
      <c r="J166" s="34">
        <v>23</v>
      </c>
      <c r="K166" s="34">
        <v>0</v>
      </c>
      <c r="L166" s="35">
        <v>23</v>
      </c>
      <c r="M166" s="41"/>
      <c r="N166" s="37"/>
      <c r="O166" s="38">
        <f t="shared" si="5"/>
        <v>23</v>
      </c>
      <c r="P166" s="39"/>
      <c r="Q166" s="40">
        <v>223</v>
      </c>
      <c r="R166" s="10"/>
      <c r="S166" s="10"/>
    </row>
    <row r="167" spans="2:19" ht="33.75" x14ac:dyDescent="0.5">
      <c r="B167" s="29">
        <v>43885</v>
      </c>
      <c r="C167" s="30">
        <v>43885</v>
      </c>
      <c r="D167" s="31" t="s">
        <v>21</v>
      </c>
      <c r="E167" s="31">
        <v>44121506</v>
      </c>
      <c r="F167" s="32" t="s">
        <v>209</v>
      </c>
      <c r="G167" s="31" t="s">
        <v>85</v>
      </c>
      <c r="H167" s="42">
        <v>417.6</v>
      </c>
      <c r="I167" s="33">
        <f t="shared" si="8"/>
        <v>835.2</v>
      </c>
      <c r="J167" s="34">
        <v>3</v>
      </c>
      <c r="K167" s="34">
        <v>1</v>
      </c>
      <c r="L167" s="35">
        <v>2</v>
      </c>
      <c r="M167" s="41"/>
      <c r="N167" s="37"/>
      <c r="O167" s="38">
        <f t="shared" si="5"/>
        <v>2</v>
      </c>
      <c r="P167" s="39"/>
      <c r="Q167" s="40">
        <v>148</v>
      </c>
      <c r="R167" s="10"/>
      <c r="S167" s="10"/>
    </row>
    <row r="168" spans="2:19" ht="33.75" x14ac:dyDescent="0.5">
      <c r="B168" s="29">
        <v>43892</v>
      </c>
      <c r="C168" s="30">
        <v>43892</v>
      </c>
      <c r="D168" s="31" t="s">
        <v>21</v>
      </c>
      <c r="E168" s="31">
        <v>44121506</v>
      </c>
      <c r="F168" s="32" t="s">
        <v>210</v>
      </c>
      <c r="G168" s="31" t="s">
        <v>26</v>
      </c>
      <c r="H168" s="42">
        <v>3.38</v>
      </c>
      <c r="I168" s="33">
        <f t="shared" si="8"/>
        <v>20.28</v>
      </c>
      <c r="J168" s="34">
        <v>200</v>
      </c>
      <c r="K168" s="34">
        <v>194</v>
      </c>
      <c r="L168" s="35">
        <v>6</v>
      </c>
      <c r="M168" s="41"/>
      <c r="N168" s="37"/>
      <c r="O168" s="38">
        <f t="shared" si="5"/>
        <v>6</v>
      </c>
      <c r="P168" s="39">
        <v>25</v>
      </c>
      <c r="Q168" s="40">
        <f t="shared" si="6"/>
        <v>-19</v>
      </c>
      <c r="R168" s="10"/>
      <c r="S168" s="10"/>
    </row>
    <row r="169" spans="2:19" ht="33.75" x14ac:dyDescent="0.5">
      <c r="B169" s="29">
        <v>43892</v>
      </c>
      <c r="C169" s="30">
        <v>43892</v>
      </c>
      <c r="D169" s="31" t="s">
        <v>21</v>
      </c>
      <c r="E169" s="31">
        <v>44121506</v>
      </c>
      <c r="F169" s="32" t="s">
        <v>211</v>
      </c>
      <c r="G169" s="31" t="s">
        <v>85</v>
      </c>
      <c r="H169" s="42">
        <v>1450</v>
      </c>
      <c r="I169" s="33">
        <f t="shared" si="8"/>
        <v>1450</v>
      </c>
      <c r="J169" s="34">
        <v>4</v>
      </c>
      <c r="K169" s="34">
        <v>3</v>
      </c>
      <c r="L169" s="35">
        <v>1</v>
      </c>
      <c r="M169" s="41"/>
      <c r="N169" s="37"/>
      <c r="O169" s="38">
        <f t="shared" si="5"/>
        <v>1</v>
      </c>
      <c r="P169" s="39">
        <v>25</v>
      </c>
      <c r="Q169" s="40">
        <v>8975</v>
      </c>
      <c r="R169" s="10"/>
      <c r="S169" s="10"/>
    </row>
    <row r="170" spans="2:19" ht="33.75" x14ac:dyDescent="0.5">
      <c r="B170" s="29">
        <v>43892</v>
      </c>
      <c r="C170" s="30">
        <v>43892</v>
      </c>
      <c r="D170" s="31" t="s">
        <v>21</v>
      </c>
      <c r="E170" s="31">
        <v>44121506</v>
      </c>
      <c r="F170" s="32" t="s">
        <v>212</v>
      </c>
      <c r="G170" s="31" t="s">
        <v>85</v>
      </c>
      <c r="H170" s="42">
        <v>1275</v>
      </c>
      <c r="I170" s="33">
        <f t="shared" si="8"/>
        <v>10200</v>
      </c>
      <c r="J170" s="34">
        <v>8</v>
      </c>
      <c r="K170" s="34">
        <v>0</v>
      </c>
      <c r="L170" s="35">
        <v>8</v>
      </c>
      <c r="M170" s="41"/>
      <c r="N170" s="37"/>
      <c r="O170" s="38">
        <f t="shared" si="5"/>
        <v>8</v>
      </c>
      <c r="P170" s="39"/>
      <c r="Q170" s="40">
        <f t="shared" si="6"/>
        <v>8</v>
      </c>
      <c r="R170" s="10"/>
      <c r="S170" s="10"/>
    </row>
    <row r="171" spans="2:19" ht="33.75" x14ac:dyDescent="0.5">
      <c r="B171" s="29">
        <v>44537</v>
      </c>
      <c r="C171" s="30">
        <v>44537</v>
      </c>
      <c r="D171" s="31" t="s">
        <v>21</v>
      </c>
      <c r="E171" s="31" t="s">
        <v>21</v>
      </c>
      <c r="F171" s="32" t="s">
        <v>213</v>
      </c>
      <c r="G171" s="31" t="s">
        <v>26</v>
      </c>
      <c r="H171" s="42">
        <v>6.25</v>
      </c>
      <c r="I171" s="33">
        <f t="shared" si="8"/>
        <v>2500</v>
      </c>
      <c r="J171" s="34">
        <v>400</v>
      </c>
      <c r="K171" s="34">
        <v>0</v>
      </c>
      <c r="L171" s="35">
        <v>400</v>
      </c>
      <c r="M171" s="41"/>
      <c r="N171" s="37"/>
      <c r="O171" s="38">
        <f t="shared" si="5"/>
        <v>400</v>
      </c>
      <c r="P171" s="39"/>
      <c r="Q171" s="40"/>
      <c r="R171" s="10"/>
      <c r="S171" s="10"/>
    </row>
    <row r="172" spans="2:19" ht="33.75" x14ac:dyDescent="0.5">
      <c r="B172" s="29">
        <v>44642</v>
      </c>
      <c r="C172" s="30">
        <v>44642</v>
      </c>
      <c r="D172" s="31" t="s">
        <v>21</v>
      </c>
      <c r="E172" s="31" t="s">
        <v>21</v>
      </c>
      <c r="F172" s="32" t="s">
        <v>214</v>
      </c>
      <c r="G172" s="31" t="s">
        <v>26</v>
      </c>
      <c r="H172" s="42">
        <v>9.8000000000000007</v>
      </c>
      <c r="I172" s="33">
        <f t="shared" si="8"/>
        <v>0</v>
      </c>
      <c r="J172" s="34">
        <v>1500</v>
      </c>
      <c r="K172" s="34">
        <v>1500</v>
      </c>
      <c r="L172" s="35">
        <v>0</v>
      </c>
      <c r="M172" s="41"/>
      <c r="N172" s="37"/>
      <c r="O172" s="38">
        <f t="shared" si="5"/>
        <v>0</v>
      </c>
      <c r="P172" s="39"/>
      <c r="Q172" s="40"/>
      <c r="R172" s="10"/>
      <c r="S172" s="10"/>
    </row>
    <row r="173" spans="2:19" ht="33.75" x14ac:dyDescent="0.5">
      <c r="B173" s="29">
        <v>43892</v>
      </c>
      <c r="C173" s="30">
        <v>43892</v>
      </c>
      <c r="D173" s="31" t="s">
        <v>21</v>
      </c>
      <c r="E173" s="31">
        <v>44121506</v>
      </c>
      <c r="F173" s="32" t="s">
        <v>215</v>
      </c>
      <c r="G173" s="31" t="s">
        <v>85</v>
      </c>
      <c r="H173" s="42">
        <v>1135.5899999999999</v>
      </c>
      <c r="I173" s="33">
        <f t="shared" si="8"/>
        <v>671133.69</v>
      </c>
      <c r="J173" s="34">
        <v>591</v>
      </c>
      <c r="K173" s="34">
        <v>0</v>
      </c>
      <c r="L173" s="35">
        <v>591</v>
      </c>
      <c r="M173" s="41"/>
      <c r="N173" s="37"/>
      <c r="O173" s="38">
        <f t="shared" si="5"/>
        <v>591</v>
      </c>
      <c r="P173" s="39"/>
      <c r="Q173" s="40">
        <f t="shared" si="6"/>
        <v>591</v>
      </c>
      <c r="R173" s="10"/>
      <c r="S173" s="10"/>
    </row>
    <row r="174" spans="2:19" ht="33.75" x14ac:dyDescent="0.5">
      <c r="B174" s="29">
        <v>45002</v>
      </c>
      <c r="C174" s="30">
        <v>45002</v>
      </c>
      <c r="D174" s="31" t="s">
        <v>21</v>
      </c>
      <c r="E174" s="31">
        <v>14111503</v>
      </c>
      <c r="F174" s="32" t="s">
        <v>216</v>
      </c>
      <c r="G174" s="31" t="s">
        <v>26</v>
      </c>
      <c r="H174" s="42">
        <v>18</v>
      </c>
      <c r="I174" s="33">
        <f t="shared" si="8"/>
        <v>432</v>
      </c>
      <c r="J174" s="34">
        <v>71</v>
      </c>
      <c r="K174" s="34">
        <v>47</v>
      </c>
      <c r="L174" s="35">
        <v>24</v>
      </c>
      <c r="M174" s="41"/>
      <c r="N174" s="37">
        <v>100</v>
      </c>
      <c r="O174" s="38">
        <f t="shared" si="5"/>
        <v>124</v>
      </c>
      <c r="P174" s="39">
        <v>4</v>
      </c>
      <c r="Q174" s="40">
        <f t="shared" si="6"/>
        <v>120</v>
      </c>
      <c r="R174" s="10"/>
      <c r="S174" s="10"/>
    </row>
    <row r="175" spans="2:19" ht="33.75" x14ac:dyDescent="0.5">
      <c r="B175" s="29">
        <v>45105</v>
      </c>
      <c r="C175" s="30">
        <v>45013</v>
      </c>
      <c r="D175" s="31" t="s">
        <v>21</v>
      </c>
      <c r="E175" s="31">
        <v>14111530</v>
      </c>
      <c r="F175" s="32" t="s">
        <v>217</v>
      </c>
      <c r="G175" s="31" t="s">
        <v>26</v>
      </c>
      <c r="H175" s="42">
        <v>23</v>
      </c>
      <c r="I175" s="33">
        <v>1127</v>
      </c>
      <c r="J175" s="34">
        <v>100</v>
      </c>
      <c r="K175" s="34">
        <v>51</v>
      </c>
      <c r="L175" s="35">
        <v>49</v>
      </c>
      <c r="M175" s="41"/>
      <c r="N175" s="37">
        <v>300</v>
      </c>
      <c r="O175" s="38">
        <f t="shared" si="5"/>
        <v>349</v>
      </c>
      <c r="P175" s="39">
        <v>2</v>
      </c>
      <c r="Q175" s="40">
        <v>658</v>
      </c>
      <c r="R175" s="10"/>
      <c r="S175" s="10"/>
    </row>
    <row r="176" spans="2:19" ht="33.75" x14ac:dyDescent="0.5">
      <c r="B176" s="29">
        <v>45105</v>
      </c>
      <c r="C176" s="30">
        <v>45103</v>
      </c>
      <c r="D176" s="31" t="s">
        <v>21</v>
      </c>
      <c r="E176" s="31">
        <v>1411530</v>
      </c>
      <c r="F176" s="32" t="s">
        <v>218</v>
      </c>
      <c r="G176" s="31" t="s">
        <v>26</v>
      </c>
      <c r="H176" s="42">
        <v>31</v>
      </c>
      <c r="I176" s="33">
        <f t="shared" si="8"/>
        <v>62</v>
      </c>
      <c r="J176" s="34">
        <v>72</v>
      </c>
      <c r="K176" s="34">
        <v>70</v>
      </c>
      <c r="L176" s="35">
        <v>2</v>
      </c>
      <c r="M176" s="41"/>
      <c r="N176" s="37"/>
      <c r="O176" s="38">
        <f t="shared" si="5"/>
        <v>2</v>
      </c>
      <c r="P176" s="39">
        <v>2</v>
      </c>
      <c r="Q176" s="40">
        <f t="shared" si="6"/>
        <v>0</v>
      </c>
      <c r="R176" s="10"/>
      <c r="S176" s="10"/>
    </row>
    <row r="177" spans="2:19" ht="33.75" x14ac:dyDescent="0.5">
      <c r="B177" s="29">
        <v>45091</v>
      </c>
      <c r="C177" s="30">
        <v>45091</v>
      </c>
      <c r="D177" s="31" t="s">
        <v>21</v>
      </c>
      <c r="E177" s="31">
        <v>53103001</v>
      </c>
      <c r="F177" s="32" t="s">
        <v>219</v>
      </c>
      <c r="G177" s="31" t="s">
        <v>26</v>
      </c>
      <c r="H177" s="42">
        <v>290</v>
      </c>
      <c r="I177" s="33">
        <v>0</v>
      </c>
      <c r="J177" s="34">
        <v>50</v>
      </c>
      <c r="K177" s="34">
        <v>50</v>
      </c>
      <c r="L177" s="35">
        <v>0</v>
      </c>
      <c r="M177" s="41"/>
      <c r="N177" s="37"/>
      <c r="O177" s="38">
        <f t="shared" si="5"/>
        <v>0</v>
      </c>
      <c r="P177" s="39"/>
      <c r="Q177" s="40"/>
      <c r="R177" s="10"/>
      <c r="S177" s="10"/>
    </row>
    <row r="178" spans="2:19" ht="33.75" x14ac:dyDescent="0.5">
      <c r="B178" s="29">
        <v>45091</v>
      </c>
      <c r="C178" s="30">
        <v>45091</v>
      </c>
      <c r="D178" s="31" t="s">
        <v>21</v>
      </c>
      <c r="E178" s="31">
        <v>53103001</v>
      </c>
      <c r="F178" s="32" t="s">
        <v>220</v>
      </c>
      <c r="G178" s="31" t="s">
        <v>26</v>
      </c>
      <c r="H178" s="42">
        <v>281</v>
      </c>
      <c r="I178" s="33">
        <v>0</v>
      </c>
      <c r="J178" s="34">
        <v>600</v>
      </c>
      <c r="K178" s="34">
        <v>600</v>
      </c>
      <c r="L178" s="35">
        <v>0</v>
      </c>
      <c r="M178" s="41"/>
      <c r="N178" s="37"/>
      <c r="O178" s="38">
        <f t="shared" si="5"/>
        <v>0</v>
      </c>
      <c r="P178" s="39"/>
      <c r="Q178" s="40"/>
      <c r="R178" s="10"/>
      <c r="S178" s="10"/>
    </row>
    <row r="179" spans="2:19" ht="33.75" x14ac:dyDescent="0.5">
      <c r="B179" s="29">
        <v>45002</v>
      </c>
      <c r="C179" s="30">
        <v>45002</v>
      </c>
      <c r="D179" s="31" t="s">
        <v>21</v>
      </c>
      <c r="E179" s="31">
        <v>14111514</v>
      </c>
      <c r="F179" s="32" t="s">
        <v>221</v>
      </c>
      <c r="G179" s="31" t="s">
        <v>26</v>
      </c>
      <c r="H179" s="42">
        <v>116.55</v>
      </c>
      <c r="I179" s="33">
        <v>2914</v>
      </c>
      <c r="J179" s="34">
        <v>25</v>
      </c>
      <c r="K179" s="34">
        <v>19</v>
      </c>
      <c r="L179" s="35">
        <v>6</v>
      </c>
      <c r="M179" s="41"/>
      <c r="N179" s="37"/>
      <c r="O179" s="38">
        <f t="shared" si="5"/>
        <v>6</v>
      </c>
      <c r="P179" s="39"/>
      <c r="Q179" s="40"/>
      <c r="R179" s="10"/>
      <c r="S179" s="10"/>
    </row>
    <row r="180" spans="2:19" ht="33.75" x14ac:dyDescent="0.5">
      <c r="B180" s="29">
        <v>45064</v>
      </c>
      <c r="C180" s="30">
        <v>45064</v>
      </c>
      <c r="D180" s="31" t="s">
        <v>21</v>
      </c>
      <c r="E180" s="31">
        <v>24112602</v>
      </c>
      <c r="F180" s="32" t="s">
        <v>222</v>
      </c>
      <c r="G180" s="31" t="s">
        <v>26</v>
      </c>
      <c r="H180" s="42">
        <v>910.23</v>
      </c>
      <c r="I180" s="33">
        <v>0</v>
      </c>
      <c r="J180" s="34">
        <v>400</v>
      </c>
      <c r="K180" s="34">
        <v>400</v>
      </c>
      <c r="L180" s="35">
        <v>0</v>
      </c>
      <c r="M180" s="41"/>
      <c r="N180" s="37"/>
      <c r="O180" s="38">
        <f t="shared" si="5"/>
        <v>0</v>
      </c>
      <c r="P180" s="39"/>
      <c r="Q180" s="40"/>
      <c r="R180" s="10"/>
      <c r="S180" s="10"/>
    </row>
    <row r="181" spans="2:19" ht="33.75" x14ac:dyDescent="0.5">
      <c r="B181" s="29">
        <v>44788</v>
      </c>
      <c r="C181" s="30">
        <v>44788</v>
      </c>
      <c r="D181" s="31" t="s">
        <v>21</v>
      </c>
      <c r="E181" s="31" t="s">
        <v>21</v>
      </c>
      <c r="F181" s="32" t="s">
        <v>223</v>
      </c>
      <c r="G181" s="31" t="s">
        <v>26</v>
      </c>
      <c r="H181" s="42">
        <v>3362.53</v>
      </c>
      <c r="I181" s="33">
        <v>0</v>
      </c>
      <c r="J181" s="34">
        <v>10</v>
      </c>
      <c r="K181" s="34">
        <v>10</v>
      </c>
      <c r="L181" s="35">
        <v>0</v>
      </c>
      <c r="M181" s="41"/>
      <c r="N181" s="37"/>
      <c r="O181" s="38">
        <f t="shared" si="5"/>
        <v>0</v>
      </c>
      <c r="P181" s="39"/>
      <c r="Q181" s="40"/>
      <c r="R181" s="10"/>
      <c r="S181" s="10"/>
    </row>
    <row r="182" spans="2:19" ht="33.75" x14ac:dyDescent="0.5">
      <c r="B182" s="29">
        <v>45064</v>
      </c>
      <c r="C182" s="30">
        <v>45064</v>
      </c>
      <c r="D182" s="31" t="s">
        <v>21</v>
      </c>
      <c r="E182" s="31">
        <v>14111802</v>
      </c>
      <c r="F182" s="32" t="s">
        <v>224</v>
      </c>
      <c r="G182" s="31" t="s">
        <v>26</v>
      </c>
      <c r="H182" s="42">
        <v>57.5</v>
      </c>
      <c r="I182" s="33">
        <v>0</v>
      </c>
      <c r="J182" s="34">
        <v>1000</v>
      </c>
      <c r="K182" s="34">
        <v>1000</v>
      </c>
      <c r="L182" s="35">
        <v>0</v>
      </c>
      <c r="M182" s="41"/>
      <c r="N182" s="37"/>
      <c r="O182" s="38">
        <f t="shared" si="5"/>
        <v>0</v>
      </c>
      <c r="P182" s="39"/>
      <c r="Q182" s="40"/>
      <c r="R182" s="10"/>
      <c r="S182" s="10"/>
    </row>
    <row r="183" spans="2:19" ht="33.75" x14ac:dyDescent="0.5">
      <c r="B183" s="29">
        <v>45064</v>
      </c>
      <c r="C183" s="30">
        <v>45064</v>
      </c>
      <c r="D183" s="31" t="s">
        <v>21</v>
      </c>
      <c r="E183" s="31">
        <v>14111802</v>
      </c>
      <c r="F183" s="32" t="s">
        <v>225</v>
      </c>
      <c r="G183" s="31" t="s">
        <v>26</v>
      </c>
      <c r="H183" s="42">
        <v>57.5</v>
      </c>
      <c r="I183" s="33">
        <v>0</v>
      </c>
      <c r="J183" s="34">
        <v>1000</v>
      </c>
      <c r="K183" s="34">
        <v>1000</v>
      </c>
      <c r="L183" s="35">
        <v>0</v>
      </c>
      <c r="M183" s="41"/>
      <c r="N183" s="37"/>
      <c r="O183" s="38">
        <f t="shared" si="5"/>
        <v>0</v>
      </c>
      <c r="P183" s="39"/>
      <c r="Q183" s="40"/>
      <c r="R183" s="10"/>
      <c r="S183" s="10"/>
    </row>
    <row r="184" spans="2:19" ht="33.75" x14ac:dyDescent="0.5">
      <c r="B184" s="29">
        <v>45064</v>
      </c>
      <c r="C184" s="30">
        <v>45064</v>
      </c>
      <c r="D184" s="31" t="s">
        <v>21</v>
      </c>
      <c r="E184" s="31">
        <v>14111802</v>
      </c>
      <c r="F184" s="32" t="s">
        <v>226</v>
      </c>
      <c r="G184" s="31" t="s">
        <v>26</v>
      </c>
      <c r="H184" s="42">
        <v>225</v>
      </c>
      <c r="I184" s="33">
        <v>0</v>
      </c>
      <c r="J184" s="34">
        <v>1000</v>
      </c>
      <c r="K184" s="34">
        <v>1000</v>
      </c>
      <c r="L184" s="35">
        <v>0</v>
      </c>
      <c r="M184" s="41"/>
      <c r="N184" s="37"/>
      <c r="O184" s="38">
        <f t="shared" si="5"/>
        <v>0</v>
      </c>
      <c r="P184" s="39"/>
      <c r="Q184" s="40"/>
      <c r="R184" s="10"/>
      <c r="S184" s="10"/>
    </row>
    <row r="185" spans="2:19" ht="33.75" x14ac:dyDescent="0.5">
      <c r="B185" s="29">
        <v>44623</v>
      </c>
      <c r="C185" s="30">
        <v>44623</v>
      </c>
      <c r="D185" s="31" t="s">
        <v>21</v>
      </c>
      <c r="E185" s="31" t="s">
        <v>21</v>
      </c>
      <c r="F185" s="32" t="s">
        <v>227</v>
      </c>
      <c r="G185" s="31" t="s">
        <v>26</v>
      </c>
      <c r="H185" s="42">
        <v>53.1</v>
      </c>
      <c r="I185" s="33">
        <v>0</v>
      </c>
      <c r="J185" s="34">
        <v>500</v>
      </c>
      <c r="K185" s="34">
        <v>500</v>
      </c>
      <c r="L185" s="35">
        <v>0</v>
      </c>
      <c r="M185" s="41"/>
      <c r="N185" s="37"/>
      <c r="O185" s="38">
        <f t="shared" si="5"/>
        <v>0</v>
      </c>
      <c r="P185" s="39"/>
      <c r="Q185" s="40"/>
      <c r="R185" s="10"/>
      <c r="S185" s="10"/>
    </row>
    <row r="186" spans="2:19" ht="33.75" x14ac:dyDescent="0.5">
      <c r="B186" s="29">
        <v>44749</v>
      </c>
      <c r="C186" s="30">
        <v>44749</v>
      </c>
      <c r="D186" s="31" t="s">
        <v>228</v>
      </c>
      <c r="E186" s="31">
        <v>14111802</v>
      </c>
      <c r="F186" s="32" t="s">
        <v>229</v>
      </c>
      <c r="G186" s="31" t="s">
        <v>26</v>
      </c>
      <c r="H186" s="42">
        <v>395.5</v>
      </c>
      <c r="I186" s="33">
        <v>0</v>
      </c>
      <c r="J186" s="34">
        <v>2</v>
      </c>
      <c r="K186" s="34">
        <v>2</v>
      </c>
      <c r="L186" s="35">
        <v>0</v>
      </c>
      <c r="M186" s="41"/>
      <c r="N186" s="37"/>
      <c r="O186" s="38">
        <f t="shared" si="5"/>
        <v>0</v>
      </c>
      <c r="P186" s="39"/>
      <c r="Q186" s="40"/>
      <c r="R186" s="10"/>
      <c r="S186" s="10"/>
    </row>
    <row r="187" spans="2:19" ht="33.75" x14ac:dyDescent="0.5">
      <c r="B187" s="29">
        <v>44749</v>
      </c>
      <c r="C187" s="30">
        <v>44749</v>
      </c>
      <c r="D187" s="31" t="s">
        <v>21</v>
      </c>
      <c r="E187" s="31">
        <v>14111802</v>
      </c>
      <c r="F187" s="32" t="s">
        <v>230</v>
      </c>
      <c r="G187" s="31" t="s">
        <v>26</v>
      </c>
      <c r="H187" s="42">
        <v>315</v>
      </c>
      <c r="I187" s="33">
        <v>0</v>
      </c>
      <c r="J187" s="34">
        <v>2</v>
      </c>
      <c r="K187" s="34">
        <v>2</v>
      </c>
      <c r="L187" s="35">
        <v>0</v>
      </c>
      <c r="M187" s="41"/>
      <c r="N187" s="37"/>
      <c r="O187" s="38">
        <f t="shared" si="5"/>
        <v>0</v>
      </c>
      <c r="P187" s="39"/>
      <c r="Q187" s="40"/>
      <c r="R187" s="10"/>
      <c r="S187" s="10"/>
    </row>
    <row r="188" spans="2:19" ht="33.75" x14ac:dyDescent="0.5">
      <c r="B188" s="29">
        <v>44988</v>
      </c>
      <c r="C188" s="30">
        <v>44988</v>
      </c>
      <c r="D188" s="31" t="s">
        <v>21</v>
      </c>
      <c r="E188" s="31">
        <v>44121618</v>
      </c>
      <c r="F188" s="32" t="s">
        <v>231</v>
      </c>
      <c r="G188" s="31" t="s">
        <v>26</v>
      </c>
      <c r="H188" s="42">
        <v>39</v>
      </c>
      <c r="I188" s="33">
        <f t="shared" si="8"/>
        <v>2262</v>
      </c>
      <c r="J188" s="34">
        <v>58</v>
      </c>
      <c r="K188" s="34">
        <v>0</v>
      </c>
      <c r="L188" s="35">
        <v>58</v>
      </c>
      <c r="M188" s="41"/>
      <c r="N188" s="37"/>
      <c r="O188" s="38">
        <f t="shared" si="5"/>
        <v>58</v>
      </c>
      <c r="P188" s="39"/>
      <c r="Q188" s="40">
        <f t="shared" si="6"/>
        <v>58</v>
      </c>
      <c r="R188" s="10"/>
      <c r="S188" s="10"/>
    </row>
    <row r="189" spans="2:19" ht="33.75" x14ac:dyDescent="0.5">
      <c r="B189" s="29">
        <v>44298</v>
      </c>
      <c r="C189" s="30">
        <v>44298</v>
      </c>
      <c r="D189" s="31" t="s">
        <v>21</v>
      </c>
      <c r="E189" s="31">
        <v>44121618</v>
      </c>
      <c r="F189" s="32" t="s">
        <v>232</v>
      </c>
      <c r="G189" s="31" t="s">
        <v>26</v>
      </c>
      <c r="H189" s="42">
        <v>28</v>
      </c>
      <c r="I189" s="33">
        <f t="shared" si="8"/>
        <v>0</v>
      </c>
      <c r="J189" s="34">
        <v>3</v>
      </c>
      <c r="K189" s="34">
        <v>3</v>
      </c>
      <c r="L189" s="35">
        <v>0</v>
      </c>
      <c r="M189" s="41"/>
      <c r="N189" s="37">
        <v>30</v>
      </c>
      <c r="O189" s="38">
        <f t="shared" si="5"/>
        <v>30</v>
      </c>
      <c r="P189" s="39">
        <v>2</v>
      </c>
      <c r="Q189" s="40">
        <f t="shared" si="6"/>
        <v>28</v>
      </c>
      <c r="R189" s="10"/>
      <c r="S189" s="10"/>
    </row>
    <row r="190" spans="2:19" ht="33.75" x14ac:dyDescent="0.5">
      <c r="B190" s="29">
        <v>45002</v>
      </c>
      <c r="C190" s="30">
        <v>45002</v>
      </c>
      <c r="D190" s="31" t="s">
        <v>21</v>
      </c>
      <c r="E190" s="31">
        <v>44121904</v>
      </c>
      <c r="F190" s="32" t="s">
        <v>233</v>
      </c>
      <c r="G190" s="31" t="s">
        <v>26</v>
      </c>
      <c r="H190" s="42">
        <v>33</v>
      </c>
      <c r="I190" s="33">
        <v>132</v>
      </c>
      <c r="J190" s="34">
        <v>4</v>
      </c>
      <c r="K190" s="34">
        <v>0</v>
      </c>
      <c r="L190" s="35">
        <v>4</v>
      </c>
      <c r="M190" s="41"/>
      <c r="N190" s="37"/>
      <c r="O190" s="38">
        <f t="shared" si="5"/>
        <v>4</v>
      </c>
      <c r="P190" s="39"/>
      <c r="Q190" s="40">
        <f t="shared" si="6"/>
        <v>4</v>
      </c>
      <c r="R190" s="10"/>
      <c r="S190" s="10"/>
    </row>
    <row r="191" spans="2:19" ht="33.75" x14ac:dyDescent="0.5">
      <c r="B191" s="29">
        <v>44992</v>
      </c>
      <c r="C191" s="30">
        <v>45114</v>
      </c>
      <c r="D191" s="31" t="s">
        <v>21</v>
      </c>
      <c r="E191" s="31">
        <v>44121904</v>
      </c>
      <c r="F191" s="32" t="s">
        <v>234</v>
      </c>
      <c r="G191" s="31" t="s">
        <v>26</v>
      </c>
      <c r="H191" s="42">
        <v>30</v>
      </c>
      <c r="I191" s="33">
        <v>120</v>
      </c>
      <c r="J191" s="34">
        <v>4</v>
      </c>
      <c r="K191" s="34">
        <v>1</v>
      </c>
      <c r="L191" s="35">
        <v>3</v>
      </c>
      <c r="M191" s="41"/>
      <c r="N191" s="37"/>
      <c r="O191" s="38">
        <f t="shared" si="5"/>
        <v>3</v>
      </c>
      <c r="P191" s="39"/>
      <c r="Q191" s="40"/>
      <c r="R191" s="10"/>
      <c r="S191" s="10"/>
    </row>
    <row r="192" spans="2:19" ht="33.75" x14ac:dyDescent="0.5">
      <c r="B192" s="29">
        <v>44992</v>
      </c>
      <c r="C192" s="30">
        <v>44992</v>
      </c>
      <c r="D192" s="31" t="s">
        <v>21</v>
      </c>
      <c r="E192" s="31">
        <v>44121904</v>
      </c>
      <c r="F192" s="32" t="s">
        <v>235</v>
      </c>
      <c r="G192" s="31" t="s">
        <v>26</v>
      </c>
      <c r="H192" s="42">
        <v>460.2</v>
      </c>
      <c r="I192" s="33">
        <v>1380.6</v>
      </c>
      <c r="J192" s="34">
        <v>3</v>
      </c>
      <c r="K192" s="34">
        <v>2</v>
      </c>
      <c r="L192" s="35">
        <v>1</v>
      </c>
      <c r="M192" s="41"/>
      <c r="N192" s="37"/>
      <c r="O192" s="38">
        <f t="shared" si="5"/>
        <v>1</v>
      </c>
      <c r="P192" s="39"/>
      <c r="Q192" s="40">
        <f t="shared" si="6"/>
        <v>1</v>
      </c>
      <c r="R192" s="10"/>
      <c r="S192" s="10"/>
    </row>
    <row r="193" spans="2:19" ht="33.75" x14ac:dyDescent="0.5">
      <c r="B193" s="29">
        <v>45002</v>
      </c>
      <c r="C193" s="30">
        <v>45002</v>
      </c>
      <c r="D193" s="31" t="s">
        <v>21</v>
      </c>
      <c r="E193" s="31">
        <v>44121904</v>
      </c>
      <c r="F193" s="32" t="s">
        <v>236</v>
      </c>
      <c r="G193" s="31" t="s">
        <v>26</v>
      </c>
      <c r="H193" s="42">
        <v>33</v>
      </c>
      <c r="I193" s="33">
        <f t="shared" si="8"/>
        <v>264</v>
      </c>
      <c r="J193" s="34">
        <v>12</v>
      </c>
      <c r="K193" s="34">
        <v>4</v>
      </c>
      <c r="L193" s="35">
        <v>8</v>
      </c>
      <c r="M193" s="41"/>
      <c r="N193" s="37"/>
      <c r="O193" s="38">
        <f t="shared" si="5"/>
        <v>8</v>
      </c>
      <c r="P193" s="39"/>
      <c r="Q193" s="40">
        <f t="shared" si="6"/>
        <v>8</v>
      </c>
      <c r="R193" s="10"/>
      <c r="S193" s="10"/>
    </row>
    <row r="194" spans="2:19" ht="33.75" x14ac:dyDescent="0.5">
      <c r="B194" s="29">
        <v>44403</v>
      </c>
      <c r="C194" s="30">
        <v>44403</v>
      </c>
      <c r="D194" s="31" t="s">
        <v>21</v>
      </c>
      <c r="E194" s="31">
        <v>44121904</v>
      </c>
      <c r="F194" s="32" t="s">
        <v>237</v>
      </c>
      <c r="G194" s="31" t="s">
        <v>26</v>
      </c>
      <c r="H194" s="42">
        <v>16</v>
      </c>
      <c r="I194" s="33">
        <f t="shared" si="8"/>
        <v>208</v>
      </c>
      <c r="J194" s="34">
        <v>18</v>
      </c>
      <c r="K194" s="34">
        <v>5</v>
      </c>
      <c r="L194" s="35">
        <v>13</v>
      </c>
      <c r="M194" s="41"/>
      <c r="N194" s="37"/>
      <c r="O194" s="38">
        <f t="shared" si="5"/>
        <v>13</v>
      </c>
      <c r="P194" s="39"/>
      <c r="Q194" s="40">
        <f t="shared" si="6"/>
        <v>13</v>
      </c>
      <c r="R194" s="10"/>
      <c r="S194" s="10"/>
    </row>
    <row r="195" spans="2:19" ht="33.75" x14ac:dyDescent="0.5">
      <c r="B195" s="29">
        <v>44806</v>
      </c>
      <c r="C195" s="30">
        <v>44806</v>
      </c>
      <c r="D195" s="31" t="s">
        <v>21</v>
      </c>
      <c r="E195" s="31" t="s">
        <v>21</v>
      </c>
      <c r="F195" s="32" t="s">
        <v>238</v>
      </c>
      <c r="G195" s="31" t="s">
        <v>26</v>
      </c>
      <c r="H195" s="42">
        <v>7213</v>
      </c>
      <c r="I195" s="33">
        <v>0</v>
      </c>
      <c r="J195" s="34">
        <v>5</v>
      </c>
      <c r="K195" s="34">
        <v>5</v>
      </c>
      <c r="L195" s="35">
        <v>0</v>
      </c>
      <c r="M195" s="41"/>
      <c r="N195" s="37"/>
      <c r="O195" s="38">
        <f t="shared" si="5"/>
        <v>0</v>
      </c>
      <c r="P195" s="39"/>
      <c r="Q195" s="40">
        <f t="shared" si="6"/>
        <v>0</v>
      </c>
      <c r="R195" s="10"/>
      <c r="S195" s="10"/>
    </row>
    <row r="196" spans="2:19" ht="33.75" x14ac:dyDescent="0.5">
      <c r="B196" s="29">
        <v>44806</v>
      </c>
      <c r="C196" s="30">
        <v>44806</v>
      </c>
      <c r="D196" s="31" t="s">
        <v>21</v>
      </c>
      <c r="E196" s="31" t="s">
        <v>21</v>
      </c>
      <c r="F196" s="32" t="s">
        <v>239</v>
      </c>
      <c r="G196" s="31" t="s">
        <v>26</v>
      </c>
      <c r="H196" s="42">
        <v>6311.01</v>
      </c>
      <c r="I196" s="33">
        <v>0</v>
      </c>
      <c r="J196" s="34">
        <v>1</v>
      </c>
      <c r="K196" s="34">
        <v>1</v>
      </c>
      <c r="L196" s="35">
        <v>0</v>
      </c>
      <c r="M196" s="41"/>
      <c r="N196" s="37"/>
      <c r="O196" s="38"/>
      <c r="P196" s="39"/>
      <c r="Q196" s="40"/>
      <c r="R196" s="10"/>
      <c r="S196" s="10"/>
    </row>
    <row r="197" spans="2:19" ht="33.75" x14ac:dyDescent="0.5">
      <c r="B197" s="29">
        <v>44788</v>
      </c>
      <c r="C197" s="30">
        <v>44788</v>
      </c>
      <c r="D197" s="31" t="s">
        <v>21</v>
      </c>
      <c r="E197" s="31" t="s">
        <v>21</v>
      </c>
      <c r="F197" s="32" t="s">
        <v>240</v>
      </c>
      <c r="G197" s="31" t="s">
        <v>26</v>
      </c>
      <c r="H197" s="42">
        <v>1180</v>
      </c>
      <c r="I197" s="33">
        <v>0</v>
      </c>
      <c r="J197" s="34">
        <v>1</v>
      </c>
      <c r="K197" s="34">
        <v>1</v>
      </c>
      <c r="L197" s="35">
        <v>0</v>
      </c>
      <c r="M197" s="41"/>
      <c r="N197" s="37"/>
      <c r="O197" s="38"/>
      <c r="P197" s="39"/>
      <c r="Q197" s="40"/>
      <c r="R197" s="10"/>
      <c r="S197" s="10"/>
    </row>
    <row r="198" spans="2:19" ht="33.75" x14ac:dyDescent="0.5">
      <c r="B198" s="29">
        <v>44328</v>
      </c>
      <c r="C198" s="30">
        <v>44328</v>
      </c>
      <c r="D198" s="31" t="s">
        <v>21</v>
      </c>
      <c r="E198" s="31">
        <v>44103103</v>
      </c>
      <c r="F198" s="32" t="s">
        <v>241</v>
      </c>
      <c r="G198" s="31" t="s">
        <v>26</v>
      </c>
      <c r="H198" s="42">
        <v>4956</v>
      </c>
      <c r="I198" s="33">
        <f>+H198*L198</f>
        <v>0</v>
      </c>
      <c r="J198" s="34">
        <v>3</v>
      </c>
      <c r="K198" s="34">
        <v>3</v>
      </c>
      <c r="L198" s="35">
        <v>0</v>
      </c>
      <c r="M198" s="41"/>
      <c r="N198" s="37">
        <v>3</v>
      </c>
      <c r="O198" s="38"/>
      <c r="P198" s="39"/>
      <c r="Q198" s="40"/>
      <c r="R198" s="10"/>
      <c r="S198" s="10"/>
    </row>
    <row r="199" spans="2:19" ht="33.75" x14ac:dyDescent="0.5">
      <c r="B199" s="29">
        <v>42566</v>
      </c>
      <c r="C199" s="30">
        <v>42566</v>
      </c>
      <c r="D199" s="31" t="s">
        <v>21</v>
      </c>
      <c r="E199" s="31">
        <v>44103103</v>
      </c>
      <c r="F199" s="32" t="s">
        <v>242</v>
      </c>
      <c r="G199" s="31" t="s">
        <v>26</v>
      </c>
      <c r="H199" s="42">
        <v>4250</v>
      </c>
      <c r="I199" s="33">
        <f t="shared" si="8"/>
        <v>0</v>
      </c>
      <c r="J199" s="34">
        <v>0</v>
      </c>
      <c r="K199" s="34">
        <v>0</v>
      </c>
      <c r="L199" s="35">
        <v>0</v>
      </c>
      <c r="M199" s="41"/>
      <c r="N199" s="37"/>
      <c r="O199" s="38">
        <f t="shared" si="5"/>
        <v>0</v>
      </c>
      <c r="P199" s="39"/>
      <c r="Q199" s="40">
        <f t="shared" si="6"/>
        <v>0</v>
      </c>
      <c r="R199" s="10"/>
      <c r="S199" s="10"/>
    </row>
    <row r="200" spans="2:19" ht="33.75" x14ac:dyDescent="0.5">
      <c r="B200" s="29">
        <v>42566</v>
      </c>
      <c r="C200" s="30">
        <v>42566</v>
      </c>
      <c r="D200" s="31" t="s">
        <v>21</v>
      </c>
      <c r="E200" s="31">
        <v>44103103</v>
      </c>
      <c r="F200" s="32" t="s">
        <v>243</v>
      </c>
      <c r="G200" s="31" t="s">
        <v>26</v>
      </c>
      <c r="H200" s="42">
        <v>4250</v>
      </c>
      <c r="I200" s="33">
        <f t="shared" si="8"/>
        <v>0</v>
      </c>
      <c r="J200" s="34">
        <v>0</v>
      </c>
      <c r="K200" s="34">
        <v>0</v>
      </c>
      <c r="L200" s="35">
        <v>0</v>
      </c>
      <c r="M200" s="41"/>
      <c r="N200" s="37"/>
      <c r="O200" s="38">
        <f t="shared" si="5"/>
        <v>0</v>
      </c>
      <c r="P200" s="39"/>
      <c r="Q200" s="40">
        <f t="shared" si="6"/>
        <v>0</v>
      </c>
      <c r="R200" s="10"/>
      <c r="S200" s="10"/>
    </row>
    <row r="201" spans="2:19" ht="33.75" x14ac:dyDescent="0.5">
      <c r="B201" s="29">
        <v>42566</v>
      </c>
      <c r="C201" s="30">
        <v>42566</v>
      </c>
      <c r="D201" s="31" t="s">
        <v>21</v>
      </c>
      <c r="E201" s="31">
        <v>44103103</v>
      </c>
      <c r="F201" s="32" t="s">
        <v>244</v>
      </c>
      <c r="G201" s="31" t="s">
        <v>26</v>
      </c>
      <c r="H201" s="42">
        <v>4250</v>
      </c>
      <c r="I201" s="33">
        <f t="shared" si="8"/>
        <v>0</v>
      </c>
      <c r="J201" s="34">
        <v>0</v>
      </c>
      <c r="K201" s="34">
        <v>0</v>
      </c>
      <c r="L201" s="35">
        <v>0</v>
      </c>
      <c r="M201" s="41"/>
      <c r="N201" s="37"/>
      <c r="O201" s="38">
        <f t="shared" si="5"/>
        <v>0</v>
      </c>
      <c r="P201" s="39"/>
      <c r="Q201" s="40">
        <f t="shared" si="6"/>
        <v>0</v>
      </c>
      <c r="R201" s="10"/>
      <c r="S201" s="10"/>
    </row>
    <row r="202" spans="2:19" ht="33.75" x14ac:dyDescent="0.5">
      <c r="B202" s="29">
        <v>42566</v>
      </c>
      <c r="C202" s="30">
        <v>42566</v>
      </c>
      <c r="D202" s="31" t="s">
        <v>21</v>
      </c>
      <c r="E202" s="31">
        <v>44103103</v>
      </c>
      <c r="F202" s="32" t="s">
        <v>245</v>
      </c>
      <c r="G202" s="31" t="s">
        <v>26</v>
      </c>
      <c r="H202" s="42">
        <v>4250</v>
      </c>
      <c r="I202" s="33">
        <f t="shared" si="8"/>
        <v>0</v>
      </c>
      <c r="J202" s="34">
        <v>0</v>
      </c>
      <c r="K202" s="34">
        <v>0</v>
      </c>
      <c r="L202" s="35">
        <v>0</v>
      </c>
      <c r="M202" s="41"/>
      <c r="N202" s="37"/>
      <c r="O202" s="38">
        <f t="shared" si="5"/>
        <v>0</v>
      </c>
      <c r="P202" s="39"/>
      <c r="Q202" s="40">
        <f t="shared" si="6"/>
        <v>0</v>
      </c>
      <c r="R202" s="10"/>
      <c r="S202" s="10"/>
    </row>
    <row r="203" spans="2:19" ht="33.75" x14ac:dyDescent="0.5">
      <c r="B203" s="29">
        <v>43472</v>
      </c>
      <c r="C203" s="30">
        <v>43472</v>
      </c>
      <c r="D203" s="31" t="s">
        <v>21</v>
      </c>
      <c r="E203" s="31">
        <v>44103103</v>
      </c>
      <c r="F203" s="32" t="s">
        <v>246</v>
      </c>
      <c r="G203" s="31" t="s">
        <v>26</v>
      </c>
      <c r="H203" s="42">
        <v>2536.92</v>
      </c>
      <c r="I203" s="33">
        <f t="shared" si="8"/>
        <v>5073.84</v>
      </c>
      <c r="J203" s="34">
        <v>2</v>
      </c>
      <c r="K203" s="34">
        <v>0</v>
      </c>
      <c r="L203" s="35">
        <v>2</v>
      </c>
      <c r="M203" s="41"/>
      <c r="N203" s="37"/>
      <c r="O203" s="38">
        <f t="shared" si="5"/>
        <v>2</v>
      </c>
      <c r="P203" s="39"/>
      <c r="Q203" s="40">
        <f t="shared" si="6"/>
        <v>2</v>
      </c>
      <c r="R203" s="10"/>
      <c r="S203" s="10"/>
    </row>
    <row r="204" spans="2:19" ht="33.75" x14ac:dyDescent="0.5">
      <c r="B204" s="29">
        <v>43472</v>
      </c>
      <c r="C204" s="30">
        <v>43472</v>
      </c>
      <c r="D204" s="31" t="s">
        <v>21</v>
      </c>
      <c r="E204" s="31">
        <v>44103103</v>
      </c>
      <c r="F204" s="32" t="s">
        <v>247</v>
      </c>
      <c r="G204" s="31" t="s">
        <v>26</v>
      </c>
      <c r="H204" s="42">
        <v>2536.92</v>
      </c>
      <c r="I204" s="33">
        <f t="shared" si="8"/>
        <v>2536.92</v>
      </c>
      <c r="J204" s="34">
        <v>2</v>
      </c>
      <c r="K204" s="34">
        <v>1</v>
      </c>
      <c r="L204" s="35">
        <v>1</v>
      </c>
      <c r="M204" s="41"/>
      <c r="N204" s="37"/>
      <c r="O204" s="38">
        <f t="shared" si="5"/>
        <v>1</v>
      </c>
      <c r="P204" s="39"/>
      <c r="Q204" s="40">
        <f t="shared" si="6"/>
        <v>1</v>
      </c>
      <c r="R204" s="10"/>
      <c r="S204" s="10"/>
    </row>
    <row r="205" spans="2:19" ht="33.75" x14ac:dyDescent="0.5">
      <c r="B205" s="29">
        <v>43472</v>
      </c>
      <c r="C205" s="30">
        <v>43472</v>
      </c>
      <c r="D205" s="31" t="s">
        <v>21</v>
      </c>
      <c r="E205" s="31">
        <v>44103103</v>
      </c>
      <c r="F205" s="32" t="s">
        <v>248</v>
      </c>
      <c r="G205" s="31" t="s">
        <v>26</v>
      </c>
      <c r="H205" s="42">
        <v>2536.92</v>
      </c>
      <c r="I205" s="33">
        <f t="shared" si="8"/>
        <v>5073.84</v>
      </c>
      <c r="J205" s="34">
        <v>2</v>
      </c>
      <c r="K205" s="34">
        <v>0</v>
      </c>
      <c r="L205" s="35">
        <v>2</v>
      </c>
      <c r="M205" s="41"/>
      <c r="N205" s="37"/>
      <c r="O205" s="38">
        <f t="shared" si="5"/>
        <v>2</v>
      </c>
      <c r="P205" s="39"/>
      <c r="Q205" s="40">
        <f t="shared" si="6"/>
        <v>2</v>
      </c>
      <c r="R205" s="10"/>
      <c r="S205" s="10"/>
    </row>
    <row r="206" spans="2:19" ht="33.75" x14ac:dyDescent="0.5">
      <c r="B206" s="29">
        <v>43472</v>
      </c>
      <c r="C206" s="30">
        <v>43472</v>
      </c>
      <c r="D206" s="31" t="s">
        <v>21</v>
      </c>
      <c r="E206" s="31">
        <v>44103103</v>
      </c>
      <c r="F206" s="32" t="s">
        <v>249</v>
      </c>
      <c r="G206" s="31" t="s">
        <v>26</v>
      </c>
      <c r="H206" s="42">
        <v>3950.64</v>
      </c>
      <c r="I206" s="33">
        <f t="shared" si="8"/>
        <v>3950.64</v>
      </c>
      <c r="J206" s="34">
        <v>1</v>
      </c>
      <c r="K206" s="34">
        <v>0</v>
      </c>
      <c r="L206" s="35">
        <v>1</v>
      </c>
      <c r="M206" s="41"/>
      <c r="N206" s="37"/>
      <c r="O206" s="38">
        <f t="shared" si="5"/>
        <v>1</v>
      </c>
      <c r="P206" s="39"/>
      <c r="Q206" s="40">
        <f t="shared" si="6"/>
        <v>1</v>
      </c>
      <c r="R206" s="10"/>
      <c r="S206" s="10"/>
    </row>
    <row r="207" spans="2:19" ht="33.75" x14ac:dyDescent="0.5">
      <c r="B207" s="29">
        <v>42566</v>
      </c>
      <c r="C207" s="30">
        <v>42566</v>
      </c>
      <c r="D207" s="31" t="s">
        <v>21</v>
      </c>
      <c r="E207" s="31">
        <v>44103103</v>
      </c>
      <c r="F207" s="32" t="s">
        <v>250</v>
      </c>
      <c r="G207" s="31" t="s">
        <v>26</v>
      </c>
      <c r="H207" s="42">
        <v>8320</v>
      </c>
      <c r="I207" s="33">
        <f t="shared" si="8"/>
        <v>0</v>
      </c>
      <c r="J207" s="34">
        <v>0</v>
      </c>
      <c r="K207" s="34">
        <v>0</v>
      </c>
      <c r="L207" s="35">
        <v>0</v>
      </c>
      <c r="M207" s="41"/>
      <c r="N207" s="37"/>
      <c r="O207" s="38">
        <f t="shared" si="5"/>
        <v>0</v>
      </c>
      <c r="P207" s="39"/>
      <c r="Q207" s="40">
        <f t="shared" si="6"/>
        <v>0</v>
      </c>
      <c r="R207" s="10"/>
      <c r="S207" s="10"/>
    </row>
    <row r="208" spans="2:19" ht="33.75" x14ac:dyDescent="0.5">
      <c r="B208" s="29">
        <v>42566</v>
      </c>
      <c r="C208" s="30">
        <v>42566</v>
      </c>
      <c r="D208" s="31" t="s">
        <v>21</v>
      </c>
      <c r="E208" s="31">
        <v>44103103</v>
      </c>
      <c r="F208" s="32" t="s">
        <v>251</v>
      </c>
      <c r="G208" s="31" t="s">
        <v>26</v>
      </c>
      <c r="H208" s="42">
        <v>8320</v>
      </c>
      <c r="I208" s="33">
        <f t="shared" si="8"/>
        <v>0</v>
      </c>
      <c r="J208" s="34">
        <v>0</v>
      </c>
      <c r="K208" s="34">
        <v>0</v>
      </c>
      <c r="L208" s="35">
        <v>0</v>
      </c>
      <c r="M208" s="41"/>
      <c r="N208" s="37"/>
      <c r="O208" s="38">
        <f t="shared" si="5"/>
        <v>0</v>
      </c>
      <c r="P208" s="39"/>
      <c r="Q208" s="40">
        <f t="shared" si="6"/>
        <v>0</v>
      </c>
      <c r="R208" s="10"/>
      <c r="S208" s="10"/>
    </row>
    <row r="209" spans="2:19" ht="33.75" x14ac:dyDescent="0.5">
      <c r="B209" s="29">
        <v>42558</v>
      </c>
      <c r="C209" s="30">
        <v>42558</v>
      </c>
      <c r="D209" s="31" t="s">
        <v>21</v>
      </c>
      <c r="E209" s="31">
        <v>44103103</v>
      </c>
      <c r="F209" s="32" t="s">
        <v>252</v>
      </c>
      <c r="G209" s="31" t="s">
        <v>26</v>
      </c>
      <c r="H209" s="42">
        <v>2245</v>
      </c>
      <c r="I209" s="33">
        <f t="shared" si="8"/>
        <v>0</v>
      </c>
      <c r="J209" s="34">
        <v>0</v>
      </c>
      <c r="K209" s="34">
        <v>0</v>
      </c>
      <c r="L209" s="35">
        <v>0</v>
      </c>
      <c r="M209" s="41"/>
      <c r="N209" s="37"/>
      <c r="O209" s="38">
        <f t="shared" si="5"/>
        <v>0</v>
      </c>
      <c r="P209" s="39"/>
      <c r="Q209" s="40">
        <f t="shared" si="6"/>
        <v>0</v>
      </c>
      <c r="R209" s="10"/>
      <c r="S209" s="10"/>
    </row>
    <row r="210" spans="2:19" ht="33.75" x14ac:dyDescent="0.5">
      <c r="B210" s="29">
        <v>42558</v>
      </c>
      <c r="C210" s="30">
        <v>42558</v>
      </c>
      <c r="D210" s="31" t="s">
        <v>21</v>
      </c>
      <c r="E210" s="31">
        <v>44103103</v>
      </c>
      <c r="F210" s="32" t="s">
        <v>253</v>
      </c>
      <c r="G210" s="31" t="s">
        <v>26</v>
      </c>
      <c r="H210" s="42">
        <v>2245</v>
      </c>
      <c r="I210" s="33">
        <f t="shared" si="8"/>
        <v>0</v>
      </c>
      <c r="J210" s="34">
        <v>0</v>
      </c>
      <c r="K210" s="34">
        <v>0</v>
      </c>
      <c r="L210" s="35">
        <v>0</v>
      </c>
      <c r="M210" s="41"/>
      <c r="N210" s="37"/>
      <c r="O210" s="38">
        <f t="shared" si="5"/>
        <v>0</v>
      </c>
      <c r="P210" s="39"/>
      <c r="Q210" s="40">
        <f t="shared" si="6"/>
        <v>0</v>
      </c>
      <c r="R210" s="10"/>
      <c r="S210" s="10"/>
    </row>
    <row r="211" spans="2:19" ht="33.75" x14ac:dyDescent="0.5">
      <c r="B211" s="29">
        <v>42558</v>
      </c>
      <c r="C211" s="30">
        <v>42558</v>
      </c>
      <c r="D211" s="31" t="s">
        <v>21</v>
      </c>
      <c r="E211" s="31">
        <v>44103103</v>
      </c>
      <c r="F211" s="32" t="s">
        <v>254</v>
      </c>
      <c r="G211" s="31" t="s">
        <v>26</v>
      </c>
      <c r="H211" s="42">
        <v>2500</v>
      </c>
      <c r="I211" s="33">
        <f t="shared" si="8"/>
        <v>0</v>
      </c>
      <c r="J211" s="34">
        <v>0</v>
      </c>
      <c r="K211" s="34">
        <v>0</v>
      </c>
      <c r="L211" s="35">
        <v>0</v>
      </c>
      <c r="M211" s="41"/>
      <c r="N211" s="37"/>
      <c r="O211" s="38">
        <f t="shared" si="5"/>
        <v>0</v>
      </c>
      <c r="P211" s="39"/>
      <c r="Q211" s="40">
        <f t="shared" si="6"/>
        <v>0</v>
      </c>
      <c r="R211" s="10"/>
      <c r="S211" s="10"/>
    </row>
    <row r="212" spans="2:19" ht="33.75" x14ac:dyDescent="0.5">
      <c r="B212" s="29">
        <v>44746</v>
      </c>
      <c r="C212" s="30">
        <v>44746</v>
      </c>
      <c r="D212" s="31" t="s">
        <v>21</v>
      </c>
      <c r="E212" s="31">
        <v>44103103</v>
      </c>
      <c r="F212" s="32" t="s">
        <v>255</v>
      </c>
      <c r="G212" s="31" t="s">
        <v>26</v>
      </c>
      <c r="H212" s="42">
        <v>4867</v>
      </c>
      <c r="I212" s="33">
        <f t="shared" si="8"/>
        <v>14601</v>
      </c>
      <c r="J212" s="34">
        <v>12</v>
      </c>
      <c r="K212" s="34">
        <v>9</v>
      </c>
      <c r="L212" s="35">
        <v>3</v>
      </c>
      <c r="M212" s="41"/>
      <c r="N212" s="37"/>
      <c r="O212" s="38">
        <v>9</v>
      </c>
      <c r="P212" s="39">
        <v>1</v>
      </c>
      <c r="Q212" s="40">
        <v>3</v>
      </c>
      <c r="R212" s="10"/>
      <c r="S212" s="10"/>
    </row>
    <row r="213" spans="2:19" ht="33.75" x14ac:dyDescent="0.5">
      <c r="B213" s="29">
        <v>43472</v>
      </c>
      <c r="C213" s="30">
        <v>43472</v>
      </c>
      <c r="D213" s="31" t="s">
        <v>21</v>
      </c>
      <c r="E213" s="31">
        <v>44103103</v>
      </c>
      <c r="F213" s="32" t="s">
        <v>256</v>
      </c>
      <c r="G213" s="31" t="s">
        <v>26</v>
      </c>
      <c r="H213" s="42">
        <v>1296</v>
      </c>
      <c r="I213" s="33">
        <f t="shared" si="8"/>
        <v>0</v>
      </c>
      <c r="J213" s="34">
        <v>0</v>
      </c>
      <c r="K213" s="34">
        <v>0</v>
      </c>
      <c r="L213" s="35">
        <v>0</v>
      </c>
      <c r="M213" s="41"/>
      <c r="N213" s="37"/>
      <c r="O213" s="38">
        <f t="shared" ref="O213:O279" si="9">+L213+N213</f>
        <v>0</v>
      </c>
      <c r="P213" s="39"/>
      <c r="Q213" s="40">
        <f t="shared" ref="Q213:Q279" si="10">+O213-P213</f>
        <v>0</v>
      </c>
      <c r="R213" s="10"/>
      <c r="S213" s="10"/>
    </row>
    <row r="214" spans="2:19" ht="33.75" x14ac:dyDescent="0.5">
      <c r="B214" s="29">
        <v>43472</v>
      </c>
      <c r="C214" s="30">
        <v>43472</v>
      </c>
      <c r="D214" s="31" t="s">
        <v>21</v>
      </c>
      <c r="E214" s="31">
        <v>44103103</v>
      </c>
      <c r="F214" s="32" t="s">
        <v>257</v>
      </c>
      <c r="G214" s="31" t="s">
        <v>26</v>
      </c>
      <c r="H214" s="42">
        <v>1296</v>
      </c>
      <c r="I214" s="33">
        <f t="shared" si="8"/>
        <v>0</v>
      </c>
      <c r="J214" s="34">
        <v>0</v>
      </c>
      <c r="K214" s="34">
        <v>0</v>
      </c>
      <c r="L214" s="35">
        <v>0</v>
      </c>
      <c r="M214" s="41"/>
      <c r="N214" s="37"/>
      <c r="O214" s="38">
        <f t="shared" si="9"/>
        <v>0</v>
      </c>
      <c r="P214" s="39"/>
      <c r="Q214" s="40">
        <f t="shared" si="10"/>
        <v>0</v>
      </c>
      <c r="R214" s="10"/>
      <c r="S214" s="10"/>
    </row>
    <row r="215" spans="2:19" ht="33.75" x14ac:dyDescent="0.5">
      <c r="B215" s="29">
        <v>43472</v>
      </c>
      <c r="C215" s="30">
        <v>43472</v>
      </c>
      <c r="D215" s="31" t="s">
        <v>21</v>
      </c>
      <c r="E215" s="31">
        <v>44103103</v>
      </c>
      <c r="F215" s="32" t="s">
        <v>258</v>
      </c>
      <c r="G215" s="31" t="s">
        <v>26</v>
      </c>
      <c r="H215" s="42">
        <v>1296</v>
      </c>
      <c r="I215" s="33">
        <f t="shared" si="8"/>
        <v>0</v>
      </c>
      <c r="J215" s="34">
        <v>0</v>
      </c>
      <c r="K215" s="34">
        <v>0</v>
      </c>
      <c r="L215" s="35">
        <v>0</v>
      </c>
      <c r="M215" s="41"/>
      <c r="N215" s="37"/>
      <c r="O215" s="38">
        <f t="shared" si="9"/>
        <v>0</v>
      </c>
      <c r="P215" s="39"/>
      <c r="Q215" s="40">
        <f t="shared" si="10"/>
        <v>0</v>
      </c>
      <c r="R215" s="10"/>
      <c r="S215" s="10"/>
    </row>
    <row r="216" spans="2:19" ht="33.75" x14ac:dyDescent="0.5">
      <c r="B216" s="29">
        <v>43472</v>
      </c>
      <c r="C216" s="30">
        <v>43472</v>
      </c>
      <c r="D216" s="31" t="s">
        <v>21</v>
      </c>
      <c r="E216" s="31">
        <v>44103103</v>
      </c>
      <c r="F216" s="32" t="s">
        <v>259</v>
      </c>
      <c r="G216" s="31" t="s">
        <v>26</v>
      </c>
      <c r="H216" s="42">
        <v>1296</v>
      </c>
      <c r="I216" s="33">
        <f t="shared" si="8"/>
        <v>0</v>
      </c>
      <c r="J216" s="34">
        <v>0</v>
      </c>
      <c r="K216" s="34">
        <v>0</v>
      </c>
      <c r="L216" s="35">
        <v>0</v>
      </c>
      <c r="M216" s="41"/>
      <c r="N216" s="37"/>
      <c r="O216" s="38">
        <f t="shared" si="9"/>
        <v>0</v>
      </c>
      <c r="P216" s="39"/>
      <c r="Q216" s="40">
        <f t="shared" si="10"/>
        <v>0</v>
      </c>
      <c r="R216" s="10"/>
      <c r="S216" s="10"/>
    </row>
    <row r="217" spans="2:19" ht="33.75" x14ac:dyDescent="0.5">
      <c r="B217" s="29">
        <v>44328</v>
      </c>
      <c r="C217" s="30">
        <v>44328</v>
      </c>
      <c r="D217" s="31" t="s">
        <v>21</v>
      </c>
      <c r="E217" s="31">
        <v>44103103</v>
      </c>
      <c r="F217" s="32" t="s">
        <v>260</v>
      </c>
      <c r="G217" s="31" t="s">
        <v>26</v>
      </c>
      <c r="H217" s="42">
        <v>4187</v>
      </c>
      <c r="I217" s="33">
        <f t="shared" si="8"/>
        <v>20935</v>
      </c>
      <c r="J217" s="34">
        <v>8</v>
      </c>
      <c r="K217" s="34">
        <v>3</v>
      </c>
      <c r="L217" s="35">
        <v>5</v>
      </c>
      <c r="M217" s="41"/>
      <c r="N217" s="37"/>
      <c r="O217" s="38">
        <f t="shared" si="9"/>
        <v>5</v>
      </c>
      <c r="P217" s="39">
        <v>1</v>
      </c>
      <c r="Q217" s="40">
        <f t="shared" si="10"/>
        <v>4</v>
      </c>
      <c r="R217" s="10"/>
      <c r="S217" s="10"/>
    </row>
    <row r="218" spans="2:19" ht="33.75" x14ac:dyDescent="0.5">
      <c r="B218" s="29">
        <v>43089</v>
      </c>
      <c r="C218" s="30">
        <v>43089</v>
      </c>
      <c r="D218" s="31" t="s">
        <v>21</v>
      </c>
      <c r="E218" s="31">
        <v>44103103</v>
      </c>
      <c r="F218" s="32" t="s">
        <v>261</v>
      </c>
      <c r="G218" s="31" t="s">
        <v>26</v>
      </c>
      <c r="H218" s="42">
        <v>2808.4</v>
      </c>
      <c r="I218" s="33">
        <f t="shared" si="8"/>
        <v>14042</v>
      </c>
      <c r="J218" s="34">
        <v>9</v>
      </c>
      <c r="K218" s="34">
        <v>4</v>
      </c>
      <c r="L218" s="35">
        <v>5</v>
      </c>
      <c r="M218" s="41"/>
      <c r="N218" s="37"/>
      <c r="O218" s="38">
        <f t="shared" si="9"/>
        <v>5</v>
      </c>
      <c r="P218" s="39"/>
      <c r="Q218" s="40">
        <f t="shared" si="10"/>
        <v>5</v>
      </c>
      <c r="R218" s="10"/>
      <c r="S218" s="10"/>
    </row>
    <row r="219" spans="2:19" ht="33.75" x14ac:dyDescent="0.5">
      <c r="B219" s="29">
        <v>43089</v>
      </c>
      <c r="C219" s="30">
        <v>43089</v>
      </c>
      <c r="D219" s="31" t="s">
        <v>21</v>
      </c>
      <c r="E219" s="31">
        <v>44103103</v>
      </c>
      <c r="F219" s="32" t="s">
        <v>262</v>
      </c>
      <c r="G219" s="31" t="s">
        <v>26</v>
      </c>
      <c r="H219" s="42">
        <v>2808.4</v>
      </c>
      <c r="I219" s="33">
        <f t="shared" si="8"/>
        <v>14042</v>
      </c>
      <c r="J219" s="34">
        <v>9</v>
      </c>
      <c r="K219" s="34">
        <v>2</v>
      </c>
      <c r="L219" s="35">
        <v>5</v>
      </c>
      <c r="M219" s="41"/>
      <c r="N219" s="37"/>
      <c r="O219" s="38">
        <f t="shared" si="9"/>
        <v>5</v>
      </c>
      <c r="P219" s="39"/>
      <c r="Q219" s="40">
        <f t="shared" si="10"/>
        <v>5</v>
      </c>
      <c r="R219" s="10"/>
      <c r="S219" s="10"/>
    </row>
    <row r="220" spans="2:19" ht="33.75" x14ac:dyDescent="0.5">
      <c r="B220" s="29">
        <v>44328</v>
      </c>
      <c r="C220" s="30">
        <v>44328</v>
      </c>
      <c r="D220" s="31" t="s">
        <v>21</v>
      </c>
      <c r="E220" s="31">
        <v>44103103</v>
      </c>
      <c r="F220" s="32" t="s">
        <v>263</v>
      </c>
      <c r="G220" s="31" t="s">
        <v>26</v>
      </c>
      <c r="H220" s="42">
        <v>2808.4</v>
      </c>
      <c r="I220" s="33">
        <f t="shared" ref="I220:I286" si="11">+L220*H220</f>
        <v>25275.600000000002</v>
      </c>
      <c r="J220" s="34">
        <v>14</v>
      </c>
      <c r="K220" s="34">
        <v>1</v>
      </c>
      <c r="L220" s="35">
        <v>9</v>
      </c>
      <c r="M220" s="41"/>
      <c r="N220" s="37"/>
      <c r="O220" s="38">
        <f t="shared" si="9"/>
        <v>9</v>
      </c>
      <c r="P220" s="39">
        <v>2</v>
      </c>
      <c r="Q220" s="40">
        <f t="shared" si="10"/>
        <v>7</v>
      </c>
      <c r="R220" s="10"/>
      <c r="S220" s="10"/>
    </row>
    <row r="221" spans="2:19" ht="33.75" x14ac:dyDescent="0.5">
      <c r="B221" s="29">
        <v>43594</v>
      </c>
      <c r="C221" s="30">
        <v>43594</v>
      </c>
      <c r="D221" s="31" t="s">
        <v>21</v>
      </c>
      <c r="E221" s="31">
        <v>44103103</v>
      </c>
      <c r="F221" s="32" t="s">
        <v>264</v>
      </c>
      <c r="G221" s="31" t="s">
        <v>26</v>
      </c>
      <c r="H221" s="42">
        <v>2800</v>
      </c>
      <c r="I221" s="33">
        <f t="shared" si="11"/>
        <v>14000</v>
      </c>
      <c r="J221" s="34">
        <v>5</v>
      </c>
      <c r="K221" s="34">
        <v>0</v>
      </c>
      <c r="L221" s="35">
        <v>5</v>
      </c>
      <c r="M221" s="41"/>
      <c r="N221" s="37"/>
      <c r="O221" s="38">
        <f t="shared" si="9"/>
        <v>5</v>
      </c>
      <c r="P221" s="39"/>
      <c r="Q221" s="40">
        <f t="shared" si="10"/>
        <v>5</v>
      </c>
      <c r="R221" s="10"/>
      <c r="S221" s="10"/>
    </row>
    <row r="222" spans="2:19" ht="33.75" x14ac:dyDescent="0.5">
      <c r="B222" s="29">
        <v>42984</v>
      </c>
      <c r="C222" s="30">
        <v>42984</v>
      </c>
      <c r="D222" s="31" t="s">
        <v>21</v>
      </c>
      <c r="E222" s="31">
        <v>44103103</v>
      </c>
      <c r="F222" s="32" t="s">
        <v>265</v>
      </c>
      <c r="G222" s="31" t="s">
        <v>26</v>
      </c>
      <c r="H222" s="42">
        <v>2100</v>
      </c>
      <c r="I222" s="33">
        <f t="shared" si="11"/>
        <v>0</v>
      </c>
      <c r="J222" s="34">
        <v>0</v>
      </c>
      <c r="K222" s="34">
        <v>0</v>
      </c>
      <c r="L222" s="35">
        <v>0</v>
      </c>
      <c r="M222" s="41"/>
      <c r="N222" s="37"/>
      <c r="O222" s="38">
        <f t="shared" si="9"/>
        <v>0</v>
      </c>
      <c r="P222" s="39"/>
      <c r="Q222" s="40">
        <f t="shared" si="10"/>
        <v>0</v>
      </c>
      <c r="R222" s="10"/>
      <c r="S222" s="10"/>
    </row>
    <row r="223" spans="2:19" ht="33.75" x14ac:dyDescent="0.5">
      <c r="B223" s="29">
        <v>42984</v>
      </c>
      <c r="C223" s="30">
        <v>42984</v>
      </c>
      <c r="D223" s="31" t="s">
        <v>21</v>
      </c>
      <c r="E223" s="31">
        <v>44103103</v>
      </c>
      <c r="F223" s="32" t="s">
        <v>266</v>
      </c>
      <c r="G223" s="31" t="s">
        <v>26</v>
      </c>
      <c r="H223" s="42">
        <v>2800</v>
      </c>
      <c r="I223" s="33">
        <f t="shared" si="11"/>
        <v>11200</v>
      </c>
      <c r="J223" s="34">
        <v>4</v>
      </c>
      <c r="K223" s="34">
        <v>0</v>
      </c>
      <c r="L223" s="35">
        <v>4</v>
      </c>
      <c r="M223" s="41"/>
      <c r="N223" s="37"/>
      <c r="O223" s="38">
        <f t="shared" si="9"/>
        <v>4</v>
      </c>
      <c r="P223" s="39"/>
      <c r="Q223" s="40">
        <f t="shared" si="10"/>
        <v>4</v>
      </c>
      <c r="R223" s="10"/>
      <c r="S223" s="10"/>
    </row>
    <row r="224" spans="2:19" ht="33.75" x14ac:dyDescent="0.5">
      <c r="B224" s="29">
        <v>42984</v>
      </c>
      <c r="C224" s="30">
        <v>42984</v>
      </c>
      <c r="D224" s="31" t="s">
        <v>21</v>
      </c>
      <c r="E224" s="31">
        <v>44103103</v>
      </c>
      <c r="F224" s="32" t="s">
        <v>267</v>
      </c>
      <c r="G224" s="31" t="s">
        <v>26</v>
      </c>
      <c r="H224" s="42">
        <v>3280</v>
      </c>
      <c r="I224" s="33">
        <f t="shared" si="11"/>
        <v>0</v>
      </c>
      <c r="J224" s="34">
        <v>0</v>
      </c>
      <c r="K224" s="34">
        <v>0</v>
      </c>
      <c r="L224" s="35">
        <v>0</v>
      </c>
      <c r="M224" s="41"/>
      <c r="N224" s="37"/>
      <c r="O224" s="38">
        <f t="shared" si="9"/>
        <v>0</v>
      </c>
      <c r="P224" s="39"/>
      <c r="Q224" s="40">
        <f t="shared" si="10"/>
        <v>0</v>
      </c>
      <c r="R224" s="10"/>
      <c r="S224" s="10"/>
    </row>
    <row r="225" spans="2:19" ht="33.75" x14ac:dyDescent="0.5">
      <c r="B225" s="29">
        <v>42984</v>
      </c>
      <c r="C225" s="30">
        <v>42984</v>
      </c>
      <c r="D225" s="31" t="s">
        <v>21</v>
      </c>
      <c r="E225" s="31">
        <v>44103103</v>
      </c>
      <c r="F225" s="32" t="s">
        <v>268</v>
      </c>
      <c r="G225" s="31" t="s">
        <v>26</v>
      </c>
      <c r="H225" s="42">
        <v>2500</v>
      </c>
      <c r="I225" s="33">
        <f t="shared" si="11"/>
        <v>2500</v>
      </c>
      <c r="J225" s="34">
        <v>1</v>
      </c>
      <c r="K225" s="34">
        <v>0</v>
      </c>
      <c r="L225" s="35">
        <v>1</v>
      </c>
      <c r="M225" s="41"/>
      <c r="N225" s="37"/>
      <c r="O225" s="38">
        <v>10</v>
      </c>
      <c r="P225" s="39"/>
      <c r="Q225" s="40">
        <f t="shared" si="10"/>
        <v>10</v>
      </c>
      <c r="R225" s="10"/>
      <c r="S225" s="10"/>
    </row>
    <row r="226" spans="2:19" ht="33.75" x14ac:dyDescent="0.5">
      <c r="B226" s="29">
        <v>42984</v>
      </c>
      <c r="C226" s="30">
        <v>42984</v>
      </c>
      <c r="D226" s="31" t="s">
        <v>21</v>
      </c>
      <c r="E226" s="31">
        <v>44103103</v>
      </c>
      <c r="F226" s="32" t="s">
        <v>269</v>
      </c>
      <c r="G226" s="31" t="s">
        <v>26</v>
      </c>
      <c r="H226" s="42">
        <v>3280</v>
      </c>
      <c r="I226" s="33">
        <f t="shared" si="11"/>
        <v>0</v>
      </c>
      <c r="J226" s="34">
        <v>0</v>
      </c>
      <c r="K226" s="34">
        <v>0</v>
      </c>
      <c r="L226" s="35">
        <v>0</v>
      </c>
      <c r="M226" s="41"/>
      <c r="N226" s="37"/>
      <c r="O226" s="38">
        <f t="shared" si="9"/>
        <v>0</v>
      </c>
      <c r="P226" s="39"/>
      <c r="Q226" s="40">
        <f t="shared" si="10"/>
        <v>0</v>
      </c>
      <c r="R226" s="10"/>
      <c r="S226" s="10"/>
    </row>
    <row r="227" spans="2:19" ht="33.75" x14ac:dyDescent="0.5">
      <c r="B227" s="29">
        <v>42984</v>
      </c>
      <c r="C227" s="30">
        <v>42984</v>
      </c>
      <c r="D227" s="31" t="s">
        <v>21</v>
      </c>
      <c r="E227" s="31">
        <v>44103103</v>
      </c>
      <c r="F227" s="32" t="s">
        <v>270</v>
      </c>
      <c r="G227" s="31" t="s">
        <v>26</v>
      </c>
      <c r="H227" s="42">
        <v>4224.59</v>
      </c>
      <c r="I227" s="33">
        <f t="shared" si="11"/>
        <v>63368.850000000006</v>
      </c>
      <c r="J227" s="34">
        <v>15</v>
      </c>
      <c r="K227" s="34">
        <v>0</v>
      </c>
      <c r="L227" s="35">
        <v>15</v>
      </c>
      <c r="M227" s="41"/>
      <c r="N227" s="37"/>
      <c r="O227" s="38">
        <f t="shared" si="9"/>
        <v>15</v>
      </c>
      <c r="P227" s="39"/>
      <c r="Q227" s="40">
        <f t="shared" si="10"/>
        <v>15</v>
      </c>
      <c r="R227" s="10"/>
      <c r="S227" s="10"/>
    </row>
    <row r="228" spans="2:19" ht="33.75" x14ac:dyDescent="0.5">
      <c r="B228" s="29">
        <v>42984</v>
      </c>
      <c r="C228" s="30">
        <v>42984</v>
      </c>
      <c r="D228" s="31" t="s">
        <v>21</v>
      </c>
      <c r="E228" s="31">
        <v>44103103</v>
      </c>
      <c r="F228" s="32" t="s">
        <v>271</v>
      </c>
      <c r="G228" s="31" t="s">
        <v>26</v>
      </c>
      <c r="H228" s="42">
        <v>5074</v>
      </c>
      <c r="I228" s="33">
        <f t="shared" si="11"/>
        <v>45666</v>
      </c>
      <c r="J228" s="34">
        <v>9</v>
      </c>
      <c r="K228" s="34">
        <v>0</v>
      </c>
      <c r="L228" s="35">
        <v>9</v>
      </c>
      <c r="M228" s="41"/>
      <c r="N228" s="37"/>
      <c r="O228" s="38">
        <f t="shared" si="9"/>
        <v>9</v>
      </c>
      <c r="P228" s="39"/>
      <c r="Q228" s="40">
        <f t="shared" si="10"/>
        <v>9</v>
      </c>
      <c r="R228" s="10"/>
      <c r="S228" s="10"/>
    </row>
    <row r="229" spans="2:19" ht="33.75" x14ac:dyDescent="0.5">
      <c r="B229" s="29">
        <v>42984</v>
      </c>
      <c r="C229" s="30">
        <v>42984</v>
      </c>
      <c r="D229" s="31" t="s">
        <v>21</v>
      </c>
      <c r="E229" s="31">
        <v>44103103</v>
      </c>
      <c r="F229" s="32" t="s">
        <v>272</v>
      </c>
      <c r="G229" s="31" t="s">
        <v>26</v>
      </c>
      <c r="H229" s="42">
        <v>5074</v>
      </c>
      <c r="I229" s="33">
        <f t="shared" si="11"/>
        <v>50740</v>
      </c>
      <c r="J229" s="34">
        <v>10</v>
      </c>
      <c r="K229" s="34">
        <v>0</v>
      </c>
      <c r="L229" s="35">
        <v>10</v>
      </c>
      <c r="M229" s="41"/>
      <c r="N229" s="37"/>
      <c r="O229" s="38">
        <f t="shared" si="9"/>
        <v>10</v>
      </c>
      <c r="P229" s="39"/>
      <c r="Q229" s="40">
        <f t="shared" si="10"/>
        <v>10</v>
      </c>
      <c r="R229" s="10"/>
      <c r="S229" s="10"/>
    </row>
    <row r="230" spans="2:19" ht="33.75" x14ac:dyDescent="0.5">
      <c r="B230" s="29">
        <v>42984</v>
      </c>
      <c r="C230" s="30">
        <v>42984</v>
      </c>
      <c r="D230" s="31" t="s">
        <v>21</v>
      </c>
      <c r="E230" s="31">
        <v>44103103</v>
      </c>
      <c r="F230" s="32" t="s">
        <v>273</v>
      </c>
      <c r="G230" s="31" t="s">
        <v>26</v>
      </c>
      <c r="H230" s="42">
        <v>4300</v>
      </c>
      <c r="I230" s="33">
        <f t="shared" si="11"/>
        <v>43000</v>
      </c>
      <c r="J230" s="34">
        <v>10</v>
      </c>
      <c r="K230" s="34">
        <v>0</v>
      </c>
      <c r="L230" s="35">
        <v>10</v>
      </c>
      <c r="M230" s="41"/>
      <c r="N230" s="37"/>
      <c r="O230" s="38">
        <f t="shared" si="9"/>
        <v>10</v>
      </c>
      <c r="P230" s="39"/>
      <c r="Q230" s="40">
        <f t="shared" si="10"/>
        <v>10</v>
      </c>
      <c r="R230" s="10"/>
      <c r="S230" s="10"/>
    </row>
    <row r="231" spans="2:19" ht="33.75" x14ac:dyDescent="0.5">
      <c r="B231" s="29">
        <v>42558</v>
      </c>
      <c r="C231" s="30">
        <v>42558</v>
      </c>
      <c r="D231" s="31" t="s">
        <v>21</v>
      </c>
      <c r="E231" s="31">
        <v>44103103</v>
      </c>
      <c r="F231" s="32" t="s">
        <v>274</v>
      </c>
      <c r="G231" s="31" t="s">
        <v>26</v>
      </c>
      <c r="H231" s="42">
        <v>3630</v>
      </c>
      <c r="I231" s="33">
        <f t="shared" si="11"/>
        <v>0</v>
      </c>
      <c r="J231" s="34">
        <v>0</v>
      </c>
      <c r="K231" s="34">
        <v>0</v>
      </c>
      <c r="L231" s="35">
        <v>0</v>
      </c>
      <c r="M231" s="41"/>
      <c r="N231" s="37"/>
      <c r="O231" s="38">
        <f t="shared" si="9"/>
        <v>0</v>
      </c>
      <c r="P231" s="39"/>
      <c r="Q231" s="40">
        <f t="shared" si="10"/>
        <v>0</v>
      </c>
      <c r="R231" s="10"/>
      <c r="S231" s="10"/>
    </row>
    <row r="232" spans="2:19" ht="33.75" x14ac:dyDescent="0.5">
      <c r="B232" s="29">
        <v>42840</v>
      </c>
      <c r="C232" s="30">
        <v>42840</v>
      </c>
      <c r="D232" s="31" t="s">
        <v>21</v>
      </c>
      <c r="E232" s="31">
        <v>44103103</v>
      </c>
      <c r="F232" s="32" t="s">
        <v>275</v>
      </c>
      <c r="G232" s="31" t="s">
        <v>26</v>
      </c>
      <c r="H232" s="42">
        <v>8230</v>
      </c>
      <c r="I232" s="33">
        <f t="shared" si="11"/>
        <v>0</v>
      </c>
      <c r="J232" s="34">
        <v>0</v>
      </c>
      <c r="K232" s="34">
        <v>0</v>
      </c>
      <c r="L232" s="35">
        <v>0</v>
      </c>
      <c r="M232" s="41"/>
      <c r="N232" s="37"/>
      <c r="O232" s="38">
        <f t="shared" si="9"/>
        <v>0</v>
      </c>
      <c r="P232" s="39"/>
      <c r="Q232" s="40">
        <f t="shared" si="10"/>
        <v>0</v>
      </c>
      <c r="R232" s="10"/>
      <c r="S232" s="10"/>
    </row>
    <row r="233" spans="2:19" ht="33.75" x14ac:dyDescent="0.5">
      <c r="B233" s="29">
        <v>42984</v>
      </c>
      <c r="C233" s="30">
        <v>42984</v>
      </c>
      <c r="D233" s="31" t="s">
        <v>21</v>
      </c>
      <c r="E233" s="31">
        <v>44103103</v>
      </c>
      <c r="F233" s="32" t="s">
        <v>276</v>
      </c>
      <c r="G233" s="31" t="s">
        <v>26</v>
      </c>
      <c r="H233" s="42">
        <v>1800</v>
      </c>
      <c r="I233" s="33">
        <f t="shared" si="11"/>
        <v>0</v>
      </c>
      <c r="J233" s="34">
        <v>0</v>
      </c>
      <c r="K233" s="34">
        <v>0</v>
      </c>
      <c r="L233" s="35">
        <v>0</v>
      </c>
      <c r="M233" s="41"/>
      <c r="N233" s="37"/>
      <c r="O233" s="38">
        <f t="shared" si="9"/>
        <v>0</v>
      </c>
      <c r="P233" s="39"/>
      <c r="Q233" s="40">
        <f t="shared" si="10"/>
        <v>0</v>
      </c>
      <c r="R233" s="10"/>
      <c r="S233" s="10"/>
    </row>
    <row r="234" spans="2:19" ht="33.75" x14ac:dyDescent="0.5">
      <c r="B234" s="29">
        <v>43035</v>
      </c>
      <c r="C234" s="30">
        <v>43035</v>
      </c>
      <c r="D234" s="31" t="s">
        <v>21</v>
      </c>
      <c r="E234" s="31">
        <v>44103103</v>
      </c>
      <c r="F234" s="32" t="s">
        <v>277</v>
      </c>
      <c r="G234" s="31" t="s">
        <v>26</v>
      </c>
      <c r="H234" s="42">
        <v>2194</v>
      </c>
      <c r="I234" s="33">
        <f t="shared" si="11"/>
        <v>0</v>
      </c>
      <c r="J234" s="34">
        <v>0</v>
      </c>
      <c r="K234" s="34">
        <v>0</v>
      </c>
      <c r="L234" s="35">
        <v>0</v>
      </c>
      <c r="M234" s="41"/>
      <c r="N234" s="37"/>
      <c r="O234" s="38">
        <f t="shared" si="9"/>
        <v>0</v>
      </c>
      <c r="P234" s="39"/>
      <c r="Q234" s="40">
        <f t="shared" si="10"/>
        <v>0</v>
      </c>
      <c r="R234" s="10"/>
      <c r="S234" s="10"/>
    </row>
    <row r="235" spans="2:19" ht="33.75" x14ac:dyDescent="0.5">
      <c r="B235" s="29">
        <v>43035</v>
      </c>
      <c r="C235" s="30">
        <v>43035</v>
      </c>
      <c r="D235" s="31" t="s">
        <v>21</v>
      </c>
      <c r="E235" s="31">
        <v>44103103</v>
      </c>
      <c r="F235" s="32" t="s">
        <v>278</v>
      </c>
      <c r="G235" s="31" t="s">
        <v>26</v>
      </c>
      <c r="H235" s="42">
        <v>2448</v>
      </c>
      <c r="I235" s="33">
        <f t="shared" si="11"/>
        <v>0</v>
      </c>
      <c r="J235" s="34">
        <v>0</v>
      </c>
      <c r="K235" s="34">
        <v>0</v>
      </c>
      <c r="L235" s="35">
        <v>0</v>
      </c>
      <c r="M235" s="41"/>
      <c r="N235" s="37"/>
      <c r="O235" s="38">
        <f t="shared" si="9"/>
        <v>0</v>
      </c>
      <c r="P235" s="39"/>
      <c r="Q235" s="40">
        <f t="shared" si="10"/>
        <v>0</v>
      </c>
      <c r="R235" s="10"/>
      <c r="S235" s="10"/>
    </row>
    <row r="236" spans="2:19" ht="33.75" x14ac:dyDescent="0.5">
      <c r="B236" s="29">
        <v>43035</v>
      </c>
      <c r="C236" s="30">
        <v>43035</v>
      </c>
      <c r="D236" s="31" t="s">
        <v>21</v>
      </c>
      <c r="E236" s="31">
        <v>44103103</v>
      </c>
      <c r="F236" s="32" t="s">
        <v>279</v>
      </c>
      <c r="G236" s="31" t="s">
        <v>26</v>
      </c>
      <c r="H236" s="42">
        <v>4250</v>
      </c>
      <c r="I236" s="33">
        <f t="shared" si="11"/>
        <v>0</v>
      </c>
      <c r="J236" s="34">
        <v>0</v>
      </c>
      <c r="K236" s="34">
        <v>0</v>
      </c>
      <c r="L236" s="35">
        <v>0</v>
      </c>
      <c r="M236" s="41"/>
      <c r="N236" s="37"/>
      <c r="O236" s="38">
        <f t="shared" si="9"/>
        <v>0</v>
      </c>
      <c r="P236" s="39"/>
      <c r="Q236" s="40">
        <f t="shared" si="10"/>
        <v>0</v>
      </c>
      <c r="R236" s="10"/>
      <c r="S236" s="10"/>
    </row>
    <row r="237" spans="2:19" ht="33.75" x14ac:dyDescent="0.5">
      <c r="B237" s="29">
        <v>42558</v>
      </c>
      <c r="C237" s="30">
        <v>42558</v>
      </c>
      <c r="D237" s="31" t="s">
        <v>21</v>
      </c>
      <c r="E237" s="31">
        <v>44103103</v>
      </c>
      <c r="F237" s="32" t="s">
        <v>280</v>
      </c>
      <c r="G237" s="31" t="s">
        <v>26</v>
      </c>
      <c r="H237" s="42">
        <v>4250</v>
      </c>
      <c r="I237" s="33">
        <f t="shared" si="11"/>
        <v>0</v>
      </c>
      <c r="J237" s="34">
        <v>0</v>
      </c>
      <c r="K237" s="34">
        <v>0</v>
      </c>
      <c r="L237" s="35">
        <v>0</v>
      </c>
      <c r="M237" s="41"/>
      <c r="N237" s="37"/>
      <c r="O237" s="38">
        <f t="shared" si="9"/>
        <v>0</v>
      </c>
      <c r="P237" s="39"/>
      <c r="Q237" s="40">
        <f t="shared" si="10"/>
        <v>0</v>
      </c>
      <c r="R237" s="10"/>
      <c r="S237" s="10"/>
    </row>
    <row r="238" spans="2:19" ht="33.75" x14ac:dyDescent="0.5">
      <c r="B238" s="29">
        <v>42983</v>
      </c>
      <c r="C238" s="30">
        <v>42983</v>
      </c>
      <c r="D238" s="31" t="s">
        <v>21</v>
      </c>
      <c r="E238" s="31">
        <v>44103103</v>
      </c>
      <c r="F238" s="32" t="s">
        <v>281</v>
      </c>
      <c r="G238" s="31" t="s">
        <v>26</v>
      </c>
      <c r="H238" s="42">
        <v>3630</v>
      </c>
      <c r="I238" s="33">
        <f t="shared" si="11"/>
        <v>0</v>
      </c>
      <c r="J238" s="34">
        <v>0</v>
      </c>
      <c r="K238" s="34">
        <v>0</v>
      </c>
      <c r="L238" s="35">
        <v>0</v>
      </c>
      <c r="M238" s="41"/>
      <c r="N238" s="37"/>
      <c r="O238" s="38">
        <f t="shared" si="9"/>
        <v>0</v>
      </c>
      <c r="P238" s="39"/>
      <c r="Q238" s="40">
        <f t="shared" si="10"/>
        <v>0</v>
      </c>
      <c r="R238" s="10"/>
      <c r="S238" s="10"/>
    </row>
    <row r="239" spans="2:19" ht="33.75" x14ac:dyDescent="0.5">
      <c r="B239" s="29">
        <v>43472</v>
      </c>
      <c r="C239" s="30">
        <v>43472</v>
      </c>
      <c r="D239" s="31" t="s">
        <v>21</v>
      </c>
      <c r="E239" s="31">
        <v>44103103</v>
      </c>
      <c r="F239" s="32" t="s">
        <v>282</v>
      </c>
      <c r="G239" s="31" t="s">
        <v>26</v>
      </c>
      <c r="H239" s="42">
        <v>6834</v>
      </c>
      <c r="I239" s="33">
        <f t="shared" si="11"/>
        <v>20502</v>
      </c>
      <c r="J239" s="34">
        <v>3</v>
      </c>
      <c r="K239" s="34">
        <v>0</v>
      </c>
      <c r="L239" s="35">
        <v>3</v>
      </c>
      <c r="M239" s="41"/>
      <c r="N239" s="37"/>
      <c r="O239" s="38">
        <f t="shared" si="9"/>
        <v>3</v>
      </c>
      <c r="P239" s="39"/>
      <c r="Q239" s="40">
        <f t="shared" si="10"/>
        <v>3</v>
      </c>
      <c r="R239" s="10"/>
      <c r="S239" s="10"/>
    </row>
    <row r="240" spans="2:19" ht="33.75" x14ac:dyDescent="0.5">
      <c r="B240" s="29">
        <v>44761</v>
      </c>
      <c r="C240" s="30">
        <v>44335</v>
      </c>
      <c r="D240" s="31" t="s">
        <v>21</v>
      </c>
      <c r="E240" s="31">
        <v>44103103</v>
      </c>
      <c r="F240" s="32" t="s">
        <v>283</v>
      </c>
      <c r="G240" s="31" t="s">
        <v>26</v>
      </c>
      <c r="H240" s="42">
        <v>3339</v>
      </c>
      <c r="I240" s="33">
        <f t="shared" si="11"/>
        <v>3339</v>
      </c>
      <c r="J240" s="34">
        <v>2</v>
      </c>
      <c r="K240" s="34">
        <v>1</v>
      </c>
      <c r="L240" s="35">
        <v>1</v>
      </c>
      <c r="M240" s="41"/>
      <c r="N240" s="37"/>
      <c r="O240" s="38">
        <f t="shared" si="9"/>
        <v>1</v>
      </c>
      <c r="P240" s="39">
        <v>1</v>
      </c>
      <c r="Q240" s="40">
        <f t="shared" si="10"/>
        <v>0</v>
      </c>
      <c r="R240" s="10"/>
      <c r="S240" s="10"/>
    </row>
    <row r="241" spans="2:20" ht="33.75" x14ac:dyDescent="0.5">
      <c r="B241" s="29">
        <v>44396</v>
      </c>
      <c r="C241" s="30">
        <v>44328</v>
      </c>
      <c r="D241" s="31" t="s">
        <v>21</v>
      </c>
      <c r="E241" s="31">
        <v>44103103</v>
      </c>
      <c r="F241" s="32" t="s">
        <v>284</v>
      </c>
      <c r="G241" s="31" t="s">
        <v>26</v>
      </c>
      <c r="H241" s="42">
        <v>4016.78</v>
      </c>
      <c r="I241" s="33">
        <f t="shared" si="11"/>
        <v>16067.12</v>
      </c>
      <c r="J241" s="34">
        <v>4</v>
      </c>
      <c r="K241" s="34">
        <v>0</v>
      </c>
      <c r="L241" s="35">
        <v>4</v>
      </c>
      <c r="M241" s="41"/>
      <c r="N241" s="37"/>
      <c r="O241" s="38">
        <f t="shared" si="9"/>
        <v>4</v>
      </c>
      <c r="P241" s="39">
        <v>1</v>
      </c>
      <c r="Q241" s="40">
        <f t="shared" si="10"/>
        <v>3</v>
      </c>
      <c r="R241" s="10"/>
      <c r="S241" s="10"/>
    </row>
    <row r="242" spans="2:20" ht="33.75" x14ac:dyDescent="0.5">
      <c r="B242" s="29">
        <v>44328</v>
      </c>
      <c r="C242" s="30">
        <v>44328</v>
      </c>
      <c r="D242" s="31" t="s">
        <v>21</v>
      </c>
      <c r="E242" s="31">
        <v>44103103</v>
      </c>
      <c r="F242" s="32" t="s">
        <v>285</v>
      </c>
      <c r="G242" s="31" t="s">
        <v>26</v>
      </c>
      <c r="H242" s="42">
        <v>5499.98</v>
      </c>
      <c r="I242" s="33">
        <f t="shared" si="11"/>
        <v>16499.939999999999</v>
      </c>
      <c r="J242" s="34">
        <v>3</v>
      </c>
      <c r="K242" s="34">
        <v>0</v>
      </c>
      <c r="L242" s="35">
        <v>3</v>
      </c>
      <c r="M242" s="41"/>
      <c r="N242" s="37"/>
      <c r="O242" s="38">
        <f t="shared" si="9"/>
        <v>3</v>
      </c>
      <c r="P242" s="39">
        <v>1</v>
      </c>
      <c r="Q242" s="40">
        <f t="shared" si="10"/>
        <v>2</v>
      </c>
      <c r="R242" s="10"/>
      <c r="S242" s="10"/>
    </row>
    <row r="243" spans="2:20" ht="33.75" x14ac:dyDescent="0.5">
      <c r="B243" s="29">
        <v>44328</v>
      </c>
      <c r="C243" s="30">
        <v>44328</v>
      </c>
      <c r="D243" s="31" t="s">
        <v>21</v>
      </c>
      <c r="E243" s="31">
        <v>44103103</v>
      </c>
      <c r="F243" s="32" t="s">
        <v>286</v>
      </c>
      <c r="G243" s="31" t="s">
        <v>26</v>
      </c>
      <c r="H243" s="42">
        <v>4016.78</v>
      </c>
      <c r="I243" s="33">
        <f t="shared" si="11"/>
        <v>12050.34</v>
      </c>
      <c r="J243" s="34">
        <v>3</v>
      </c>
      <c r="K243" s="34">
        <v>0</v>
      </c>
      <c r="L243" s="35">
        <v>3</v>
      </c>
      <c r="M243" s="41"/>
      <c r="N243" s="37"/>
      <c r="O243" s="38">
        <f t="shared" si="9"/>
        <v>3</v>
      </c>
      <c r="P243" s="39"/>
      <c r="Q243" s="40">
        <f t="shared" si="10"/>
        <v>3</v>
      </c>
      <c r="R243" s="10"/>
      <c r="S243" s="10"/>
    </row>
    <row r="244" spans="2:20" ht="33.75" x14ac:dyDescent="0.5">
      <c r="B244" s="29">
        <v>44294</v>
      </c>
      <c r="C244" s="30">
        <v>44294</v>
      </c>
      <c r="D244" s="31" t="s">
        <v>21</v>
      </c>
      <c r="E244" s="31">
        <v>44103103</v>
      </c>
      <c r="F244" s="32" t="s">
        <v>287</v>
      </c>
      <c r="G244" s="31" t="s">
        <v>26</v>
      </c>
      <c r="H244" s="42">
        <v>7762</v>
      </c>
      <c r="I244" s="33">
        <f t="shared" si="11"/>
        <v>85382</v>
      </c>
      <c r="J244" s="34">
        <v>11</v>
      </c>
      <c r="K244" s="34">
        <v>0</v>
      </c>
      <c r="L244" s="35">
        <v>11</v>
      </c>
      <c r="M244" s="41"/>
      <c r="N244" s="37"/>
      <c r="O244" s="38">
        <f t="shared" si="9"/>
        <v>11</v>
      </c>
      <c r="P244" s="39"/>
      <c r="Q244" s="40">
        <f t="shared" si="10"/>
        <v>11</v>
      </c>
      <c r="R244" s="10"/>
      <c r="S244" s="10"/>
    </row>
    <row r="245" spans="2:20" ht="33.75" x14ac:dyDescent="0.5">
      <c r="B245" s="29">
        <v>44294</v>
      </c>
      <c r="C245" s="30">
        <v>44294</v>
      </c>
      <c r="D245" s="31" t="s">
        <v>21</v>
      </c>
      <c r="E245" s="31">
        <v>44103103</v>
      </c>
      <c r="F245" s="32" t="s">
        <v>288</v>
      </c>
      <c r="G245" s="31" t="s">
        <v>26</v>
      </c>
      <c r="H245" s="42">
        <v>7762</v>
      </c>
      <c r="I245" s="33">
        <f t="shared" si="11"/>
        <v>85382</v>
      </c>
      <c r="J245" s="34">
        <v>11</v>
      </c>
      <c r="K245" s="34">
        <v>0</v>
      </c>
      <c r="L245" s="35">
        <v>11</v>
      </c>
      <c r="M245" s="41"/>
      <c r="N245" s="37"/>
      <c r="O245" s="38">
        <f t="shared" si="9"/>
        <v>11</v>
      </c>
      <c r="P245" s="39">
        <v>1</v>
      </c>
      <c r="Q245" s="40">
        <f t="shared" si="10"/>
        <v>10</v>
      </c>
      <c r="R245" s="10"/>
      <c r="S245" s="10"/>
    </row>
    <row r="246" spans="2:20" ht="33.75" x14ac:dyDescent="0.5">
      <c r="B246" s="29">
        <v>44335</v>
      </c>
      <c r="C246" s="30">
        <v>44335</v>
      </c>
      <c r="D246" s="31" t="s">
        <v>21</v>
      </c>
      <c r="E246" s="31">
        <v>44103103</v>
      </c>
      <c r="F246" s="32" t="s">
        <v>289</v>
      </c>
      <c r="G246" s="31" t="s">
        <v>26</v>
      </c>
      <c r="H246" s="42">
        <v>5523</v>
      </c>
      <c r="I246" s="33">
        <f t="shared" si="11"/>
        <v>66276</v>
      </c>
      <c r="J246" s="34">
        <v>12</v>
      </c>
      <c r="K246" s="34">
        <v>0</v>
      </c>
      <c r="L246" s="35">
        <v>12</v>
      </c>
      <c r="M246" s="41"/>
      <c r="N246" s="37"/>
      <c r="O246" s="38">
        <f t="shared" si="9"/>
        <v>12</v>
      </c>
      <c r="P246" s="39"/>
      <c r="Q246" s="40">
        <v>7</v>
      </c>
      <c r="R246" s="10"/>
      <c r="S246" s="10"/>
    </row>
    <row r="247" spans="2:20" ht="33.75" x14ac:dyDescent="0.5">
      <c r="B247" s="29">
        <v>44294</v>
      </c>
      <c r="C247" s="30">
        <v>44294</v>
      </c>
      <c r="D247" s="31" t="s">
        <v>21</v>
      </c>
      <c r="E247" s="31">
        <v>44103103</v>
      </c>
      <c r="F247" s="32" t="s">
        <v>290</v>
      </c>
      <c r="G247" s="31" t="s">
        <v>26</v>
      </c>
      <c r="H247" s="42">
        <v>7762</v>
      </c>
      <c r="I247" s="33">
        <f t="shared" si="11"/>
        <v>85382</v>
      </c>
      <c r="J247" s="34">
        <v>11</v>
      </c>
      <c r="K247" s="34">
        <v>0</v>
      </c>
      <c r="L247" s="35">
        <v>11</v>
      </c>
      <c r="M247" s="41"/>
      <c r="N247" s="37"/>
      <c r="O247" s="38">
        <f t="shared" si="9"/>
        <v>11</v>
      </c>
      <c r="P247" s="39"/>
      <c r="Q247" s="40">
        <f t="shared" si="10"/>
        <v>11</v>
      </c>
      <c r="R247" s="10"/>
      <c r="S247" s="10"/>
    </row>
    <row r="248" spans="2:20" ht="33.75" x14ac:dyDescent="0.5">
      <c r="B248" s="29">
        <v>44097</v>
      </c>
      <c r="C248" s="30">
        <v>44097</v>
      </c>
      <c r="D248" s="31" t="s">
        <v>21</v>
      </c>
      <c r="E248" s="31">
        <v>44103103</v>
      </c>
      <c r="F248" s="32" t="s">
        <v>291</v>
      </c>
      <c r="G248" s="31" t="s">
        <v>26</v>
      </c>
      <c r="H248" s="42">
        <v>6000.01</v>
      </c>
      <c r="I248" s="33">
        <f t="shared" si="11"/>
        <v>18000.03</v>
      </c>
      <c r="J248" s="34">
        <v>3</v>
      </c>
      <c r="K248" s="34">
        <v>0</v>
      </c>
      <c r="L248" s="35">
        <v>3</v>
      </c>
      <c r="M248" s="41"/>
      <c r="N248" s="37"/>
      <c r="O248" s="38">
        <f t="shared" si="9"/>
        <v>3</v>
      </c>
      <c r="P248" s="39"/>
      <c r="Q248" s="40">
        <f t="shared" si="10"/>
        <v>3</v>
      </c>
      <c r="R248" s="10"/>
      <c r="S248" s="10"/>
      <c r="T248" s="43"/>
    </row>
    <row r="249" spans="2:20" ht="33.75" x14ac:dyDescent="0.5">
      <c r="B249" s="29">
        <v>44097</v>
      </c>
      <c r="C249" s="30" t="s">
        <v>292</v>
      </c>
      <c r="D249" s="31" t="s">
        <v>21</v>
      </c>
      <c r="E249" s="31">
        <v>44103103</v>
      </c>
      <c r="F249" s="32" t="s">
        <v>293</v>
      </c>
      <c r="G249" s="31" t="s">
        <v>26</v>
      </c>
      <c r="H249" s="42">
        <v>7390</v>
      </c>
      <c r="I249" s="33">
        <f t="shared" si="11"/>
        <v>29560</v>
      </c>
      <c r="J249" s="34">
        <v>4</v>
      </c>
      <c r="K249" s="34">
        <v>0</v>
      </c>
      <c r="L249" s="35">
        <v>4</v>
      </c>
      <c r="M249" s="41"/>
      <c r="N249" s="37"/>
      <c r="O249" s="38">
        <f t="shared" si="9"/>
        <v>4</v>
      </c>
      <c r="P249" s="39"/>
      <c r="Q249" s="40">
        <f t="shared" si="10"/>
        <v>4</v>
      </c>
      <c r="R249" s="10"/>
      <c r="S249" s="10"/>
      <c r="T249" s="43"/>
    </row>
    <row r="250" spans="2:20" ht="33.75" x14ac:dyDescent="0.5">
      <c r="B250" s="29">
        <v>44097</v>
      </c>
      <c r="C250" s="30">
        <v>44097</v>
      </c>
      <c r="D250" s="31" t="s">
        <v>21</v>
      </c>
      <c r="E250" s="31">
        <v>44103103</v>
      </c>
      <c r="F250" s="32" t="s">
        <v>294</v>
      </c>
      <c r="G250" s="31" t="s">
        <v>26</v>
      </c>
      <c r="H250" s="42">
        <v>4652.6400000000003</v>
      </c>
      <c r="I250" s="33">
        <f t="shared" si="11"/>
        <v>23263.200000000001</v>
      </c>
      <c r="J250" s="34">
        <v>11</v>
      </c>
      <c r="K250" s="34">
        <v>6</v>
      </c>
      <c r="L250" s="35">
        <v>5</v>
      </c>
      <c r="M250" s="41"/>
      <c r="N250" s="37">
        <v>15</v>
      </c>
      <c r="O250" s="38">
        <f t="shared" si="9"/>
        <v>20</v>
      </c>
      <c r="P250" s="39">
        <v>1</v>
      </c>
      <c r="Q250" s="40">
        <v>17</v>
      </c>
      <c r="R250" s="10"/>
      <c r="S250" s="10"/>
      <c r="T250" s="43"/>
    </row>
    <row r="251" spans="2:20" ht="33.75" x14ac:dyDescent="0.5">
      <c r="B251" s="29">
        <v>44294</v>
      </c>
      <c r="C251" s="30">
        <v>44294</v>
      </c>
      <c r="D251" s="31" t="s">
        <v>21</v>
      </c>
      <c r="E251" s="31">
        <v>44103103</v>
      </c>
      <c r="F251" s="32" t="s">
        <v>295</v>
      </c>
      <c r="G251" s="31" t="s">
        <v>26</v>
      </c>
      <c r="H251" s="42">
        <v>5006</v>
      </c>
      <c r="I251" s="33">
        <f t="shared" si="11"/>
        <v>30036</v>
      </c>
      <c r="J251" s="34">
        <v>9</v>
      </c>
      <c r="K251" s="34">
        <v>3</v>
      </c>
      <c r="L251" s="35">
        <v>6</v>
      </c>
      <c r="M251" s="41"/>
      <c r="N251" s="37"/>
      <c r="O251" s="38">
        <f t="shared" si="9"/>
        <v>6</v>
      </c>
      <c r="P251" s="39">
        <v>1</v>
      </c>
      <c r="Q251" s="40">
        <v>0</v>
      </c>
      <c r="R251" s="10"/>
      <c r="S251" s="10"/>
      <c r="T251" s="43"/>
    </row>
    <row r="252" spans="2:20" ht="33.75" x14ac:dyDescent="0.5">
      <c r="B252" s="29">
        <v>44097</v>
      </c>
      <c r="C252" s="30">
        <v>44097</v>
      </c>
      <c r="D252" s="31" t="s">
        <v>21</v>
      </c>
      <c r="E252" s="31">
        <v>44103103</v>
      </c>
      <c r="F252" s="32" t="s">
        <v>296</v>
      </c>
      <c r="G252" s="31" t="s">
        <v>26</v>
      </c>
      <c r="H252" s="42">
        <v>11000</v>
      </c>
      <c r="I252" s="33">
        <f t="shared" si="11"/>
        <v>0</v>
      </c>
      <c r="J252" s="34">
        <v>0</v>
      </c>
      <c r="K252" s="34">
        <v>0</v>
      </c>
      <c r="L252" s="35">
        <v>0</v>
      </c>
      <c r="M252" s="41"/>
      <c r="N252" s="37"/>
      <c r="O252" s="38">
        <f t="shared" si="9"/>
        <v>0</v>
      </c>
      <c r="P252" s="39"/>
      <c r="Q252" s="40">
        <f t="shared" si="10"/>
        <v>0</v>
      </c>
      <c r="R252" s="10"/>
      <c r="S252" s="10"/>
      <c r="T252" s="43"/>
    </row>
    <row r="253" spans="2:20" ht="33.75" x14ac:dyDescent="0.5">
      <c r="B253" s="29">
        <v>44097</v>
      </c>
      <c r="C253" s="30">
        <v>44097</v>
      </c>
      <c r="D253" s="31" t="s">
        <v>21</v>
      </c>
      <c r="E253" s="31">
        <v>44103103</v>
      </c>
      <c r="F253" s="32" t="s">
        <v>297</v>
      </c>
      <c r="G253" s="31" t="s">
        <v>26</v>
      </c>
      <c r="H253" s="42">
        <v>8250.01</v>
      </c>
      <c r="I253" s="33">
        <f t="shared" si="11"/>
        <v>8250.01</v>
      </c>
      <c r="J253" s="34">
        <v>2</v>
      </c>
      <c r="K253" s="34">
        <v>1</v>
      </c>
      <c r="L253" s="35">
        <v>1</v>
      </c>
      <c r="M253" s="41"/>
      <c r="N253" s="37"/>
      <c r="O253" s="38">
        <f t="shared" si="9"/>
        <v>1</v>
      </c>
      <c r="P253" s="39"/>
      <c r="Q253" s="40">
        <f t="shared" si="10"/>
        <v>1</v>
      </c>
      <c r="R253" s="10"/>
      <c r="S253" s="10"/>
      <c r="T253" s="43"/>
    </row>
    <row r="254" spans="2:20" ht="33.75" x14ac:dyDescent="0.5">
      <c r="B254" s="29">
        <v>44097</v>
      </c>
      <c r="C254" s="30">
        <v>44097</v>
      </c>
      <c r="D254" s="31" t="s">
        <v>21</v>
      </c>
      <c r="E254" s="31">
        <v>44103103</v>
      </c>
      <c r="F254" s="32" t="s">
        <v>298</v>
      </c>
      <c r="G254" s="31" t="s">
        <v>26</v>
      </c>
      <c r="H254" s="42">
        <v>8900</v>
      </c>
      <c r="I254" s="33">
        <f t="shared" si="11"/>
        <v>8900</v>
      </c>
      <c r="J254" s="34">
        <v>3</v>
      </c>
      <c r="K254" s="34">
        <v>2</v>
      </c>
      <c r="L254" s="35">
        <v>1</v>
      </c>
      <c r="M254" s="41"/>
      <c r="N254" s="37"/>
      <c r="O254" s="38">
        <f t="shared" si="9"/>
        <v>1</v>
      </c>
      <c r="P254" s="39"/>
      <c r="Q254" s="40">
        <f t="shared" si="10"/>
        <v>1</v>
      </c>
      <c r="R254" s="10"/>
      <c r="S254" s="10"/>
      <c r="T254" s="43"/>
    </row>
    <row r="255" spans="2:20" ht="33.75" x14ac:dyDescent="0.5">
      <c r="B255" s="29">
        <v>44097</v>
      </c>
      <c r="C255" s="30">
        <v>44097</v>
      </c>
      <c r="D255" s="31" t="s">
        <v>21</v>
      </c>
      <c r="E255" s="31">
        <v>44103103</v>
      </c>
      <c r="F255" s="32" t="s">
        <v>299</v>
      </c>
      <c r="G255" s="31" t="s">
        <v>26</v>
      </c>
      <c r="H255" s="42">
        <v>8900</v>
      </c>
      <c r="I255" s="33">
        <f t="shared" si="11"/>
        <v>17800</v>
      </c>
      <c r="J255" s="34">
        <v>3</v>
      </c>
      <c r="K255" s="34">
        <v>1</v>
      </c>
      <c r="L255" s="35">
        <v>2</v>
      </c>
      <c r="M255" s="41"/>
      <c r="N255" s="37"/>
      <c r="O255" s="38">
        <f t="shared" si="9"/>
        <v>2</v>
      </c>
      <c r="P255" s="39"/>
      <c r="Q255" s="40">
        <f t="shared" si="10"/>
        <v>2</v>
      </c>
      <c r="R255" s="10"/>
      <c r="S255" s="10"/>
      <c r="T255" s="43"/>
    </row>
    <row r="256" spans="2:20" ht="33.75" x14ac:dyDescent="0.5">
      <c r="B256" s="29">
        <v>44127</v>
      </c>
      <c r="C256" s="30">
        <v>44127</v>
      </c>
      <c r="D256" s="31" t="s">
        <v>21</v>
      </c>
      <c r="E256" s="31">
        <v>44103103</v>
      </c>
      <c r="F256" s="32" t="s">
        <v>300</v>
      </c>
      <c r="G256" s="31" t="s">
        <v>26</v>
      </c>
      <c r="H256" s="42">
        <v>8900</v>
      </c>
      <c r="I256" s="33">
        <f t="shared" si="11"/>
        <v>17800</v>
      </c>
      <c r="J256" s="34">
        <v>3</v>
      </c>
      <c r="K256" s="34">
        <v>1</v>
      </c>
      <c r="L256" s="35">
        <v>2</v>
      </c>
      <c r="M256" s="41"/>
      <c r="N256" s="37"/>
      <c r="O256" s="38">
        <f t="shared" si="9"/>
        <v>2</v>
      </c>
      <c r="P256" s="39"/>
      <c r="Q256" s="40">
        <f t="shared" si="10"/>
        <v>2</v>
      </c>
      <c r="R256" s="10"/>
      <c r="S256" s="10"/>
      <c r="T256" s="43"/>
    </row>
    <row r="257" spans="2:20" ht="33.75" x14ac:dyDescent="0.5">
      <c r="B257" s="29">
        <v>44690</v>
      </c>
      <c r="C257" s="30">
        <v>44690</v>
      </c>
      <c r="D257" s="31" t="s">
        <v>21</v>
      </c>
      <c r="E257" s="31" t="s">
        <v>21</v>
      </c>
      <c r="F257" s="32" t="s">
        <v>301</v>
      </c>
      <c r="G257" s="31" t="s">
        <v>26</v>
      </c>
      <c r="H257" s="42">
        <v>147.5</v>
      </c>
      <c r="I257" s="33">
        <v>0</v>
      </c>
      <c r="J257" s="34">
        <v>100</v>
      </c>
      <c r="K257" s="34">
        <v>100</v>
      </c>
      <c r="L257" s="35">
        <v>0</v>
      </c>
      <c r="M257" s="41"/>
      <c r="N257" s="37"/>
      <c r="O257" s="38">
        <f t="shared" si="9"/>
        <v>0</v>
      </c>
      <c r="P257" s="39"/>
      <c r="Q257" s="40">
        <f t="shared" si="10"/>
        <v>0</v>
      </c>
      <c r="R257" s="10"/>
      <c r="S257" s="10"/>
      <c r="T257" s="43"/>
    </row>
    <row r="258" spans="2:20" ht="33.75" x14ac:dyDescent="0.5">
      <c r="B258" s="29">
        <v>43132</v>
      </c>
      <c r="C258" s="30">
        <v>43132</v>
      </c>
      <c r="D258" s="31" t="s">
        <v>21</v>
      </c>
      <c r="E258" s="31">
        <v>47131831</v>
      </c>
      <c r="F258" s="32" t="s">
        <v>302</v>
      </c>
      <c r="G258" s="31" t="s">
        <v>303</v>
      </c>
      <c r="H258" s="42">
        <v>200</v>
      </c>
      <c r="I258" s="33">
        <f t="shared" si="11"/>
        <v>0</v>
      </c>
      <c r="J258" s="34">
        <v>4</v>
      </c>
      <c r="K258" s="34">
        <v>0</v>
      </c>
      <c r="L258" s="35">
        <v>0</v>
      </c>
      <c r="M258" s="41"/>
      <c r="N258" s="37"/>
      <c r="O258" s="38">
        <f t="shared" si="9"/>
        <v>0</v>
      </c>
      <c r="P258" s="39"/>
      <c r="Q258" s="40">
        <f t="shared" si="10"/>
        <v>0</v>
      </c>
      <c r="R258" s="10"/>
      <c r="S258" s="10"/>
      <c r="T258" s="43"/>
    </row>
    <row r="259" spans="2:20" ht="33.75" x14ac:dyDescent="0.5">
      <c r="B259" s="29">
        <v>45082</v>
      </c>
      <c r="C259" s="30">
        <v>45047</v>
      </c>
      <c r="D259" s="31" t="s">
        <v>21</v>
      </c>
      <c r="E259" s="31">
        <v>51102710</v>
      </c>
      <c r="F259" s="32" t="s">
        <v>304</v>
      </c>
      <c r="G259" s="31" t="s">
        <v>303</v>
      </c>
      <c r="H259" s="42" t="s">
        <v>305</v>
      </c>
      <c r="I259" s="33">
        <v>0</v>
      </c>
      <c r="J259" s="34">
        <v>12</v>
      </c>
      <c r="K259" s="34">
        <v>12</v>
      </c>
      <c r="L259" s="35">
        <v>0</v>
      </c>
      <c r="M259" s="41"/>
      <c r="N259" s="37"/>
      <c r="O259" s="38"/>
      <c r="P259" s="39"/>
      <c r="Q259" s="40"/>
      <c r="R259" s="10"/>
      <c r="S259" s="10"/>
      <c r="T259" s="43"/>
    </row>
    <row r="260" spans="2:20" ht="33.75" x14ac:dyDescent="0.5">
      <c r="B260" s="29">
        <v>45086</v>
      </c>
      <c r="C260" s="30">
        <v>45086</v>
      </c>
      <c r="D260" s="31" t="s">
        <v>21</v>
      </c>
      <c r="E260" s="31">
        <v>51102710</v>
      </c>
      <c r="F260" s="32" t="s">
        <v>306</v>
      </c>
      <c r="G260" s="31" t="s">
        <v>303</v>
      </c>
      <c r="H260" s="42" t="s">
        <v>307</v>
      </c>
      <c r="I260" s="33">
        <v>14845.45</v>
      </c>
      <c r="J260" s="34">
        <v>40</v>
      </c>
      <c r="K260" s="34">
        <v>3</v>
      </c>
      <c r="L260" s="35">
        <v>37</v>
      </c>
      <c r="M260" s="41"/>
      <c r="N260" s="37">
        <v>50</v>
      </c>
      <c r="O260" s="38">
        <f t="shared" si="9"/>
        <v>87</v>
      </c>
      <c r="P260" s="39">
        <v>78</v>
      </c>
      <c r="Q260" s="40">
        <v>106</v>
      </c>
      <c r="R260" s="10"/>
      <c r="S260" s="10"/>
      <c r="T260" s="43"/>
    </row>
    <row r="261" spans="2:20" ht="33.75" x14ac:dyDescent="0.5">
      <c r="B261" s="29">
        <v>42650</v>
      </c>
      <c r="C261" s="30">
        <v>42650</v>
      </c>
      <c r="D261" s="31" t="s">
        <v>21</v>
      </c>
      <c r="E261" s="31">
        <v>12191601</v>
      </c>
      <c r="F261" s="32" t="s">
        <v>308</v>
      </c>
      <c r="G261" s="31" t="s">
        <v>309</v>
      </c>
      <c r="H261" s="42">
        <v>177</v>
      </c>
      <c r="I261" s="33">
        <f t="shared" si="11"/>
        <v>1239</v>
      </c>
      <c r="J261" s="34">
        <v>48</v>
      </c>
      <c r="K261" s="34">
        <v>41</v>
      </c>
      <c r="L261" s="35">
        <v>7</v>
      </c>
      <c r="M261" s="41"/>
      <c r="N261" s="37"/>
      <c r="O261" s="38">
        <f t="shared" si="9"/>
        <v>7</v>
      </c>
      <c r="P261" s="39"/>
      <c r="Q261" s="40">
        <f t="shared" si="10"/>
        <v>7</v>
      </c>
      <c r="R261" s="10"/>
      <c r="S261" s="10"/>
      <c r="T261" s="43"/>
    </row>
    <row r="262" spans="2:20" ht="33.75" x14ac:dyDescent="0.5">
      <c r="B262" s="29">
        <v>45075</v>
      </c>
      <c r="C262" s="30">
        <v>45075</v>
      </c>
      <c r="D262" s="31" t="s">
        <v>21</v>
      </c>
      <c r="E262" s="31">
        <v>42141503</v>
      </c>
      <c r="F262" s="32" t="s">
        <v>310</v>
      </c>
      <c r="G262" s="31" t="s">
        <v>309</v>
      </c>
      <c r="H262" s="42">
        <v>16.48</v>
      </c>
      <c r="I262" s="33">
        <v>0</v>
      </c>
      <c r="J262" s="34">
        <v>20</v>
      </c>
      <c r="K262" s="34">
        <v>20</v>
      </c>
      <c r="L262" s="35">
        <v>0</v>
      </c>
      <c r="M262" s="41"/>
      <c r="N262" s="37"/>
      <c r="O262" s="38">
        <f t="shared" si="9"/>
        <v>0</v>
      </c>
      <c r="P262" s="39"/>
      <c r="Q262" s="40">
        <f t="shared" si="10"/>
        <v>0</v>
      </c>
      <c r="R262" s="10"/>
      <c r="S262" s="10"/>
      <c r="T262" s="43"/>
    </row>
    <row r="263" spans="2:20" ht="33.75" x14ac:dyDescent="0.5">
      <c r="B263" s="29">
        <v>43644</v>
      </c>
      <c r="C263" s="30">
        <v>43644</v>
      </c>
      <c r="D263" s="31" t="s">
        <v>21</v>
      </c>
      <c r="E263" s="31">
        <v>12191601</v>
      </c>
      <c r="F263" s="32" t="s">
        <v>311</v>
      </c>
      <c r="G263" s="31" t="s">
        <v>309</v>
      </c>
      <c r="H263" s="42">
        <v>177</v>
      </c>
      <c r="I263" s="33">
        <f t="shared" si="11"/>
        <v>0</v>
      </c>
      <c r="J263" s="34">
        <v>0</v>
      </c>
      <c r="K263" s="34">
        <v>0</v>
      </c>
      <c r="L263" s="35">
        <v>0</v>
      </c>
      <c r="M263" s="41"/>
      <c r="N263" s="37"/>
      <c r="O263" s="38">
        <f t="shared" si="9"/>
        <v>0</v>
      </c>
      <c r="P263" s="39"/>
      <c r="Q263" s="40">
        <f t="shared" si="10"/>
        <v>0</v>
      </c>
      <c r="R263" s="10"/>
      <c r="S263" s="10"/>
      <c r="T263" s="43"/>
    </row>
    <row r="264" spans="2:20" ht="33.75" x14ac:dyDescent="0.5">
      <c r="B264" s="29">
        <v>44155</v>
      </c>
      <c r="C264" s="30">
        <v>44155</v>
      </c>
      <c r="D264" s="31" t="s">
        <v>21</v>
      </c>
      <c r="E264" s="31">
        <v>12191601</v>
      </c>
      <c r="F264" s="32" t="s">
        <v>312</v>
      </c>
      <c r="G264" s="31" t="s">
        <v>26</v>
      </c>
      <c r="H264" s="42">
        <f>520*1.18</f>
        <v>613.6</v>
      </c>
      <c r="I264" s="33">
        <f t="shared" si="11"/>
        <v>0</v>
      </c>
      <c r="J264" s="34">
        <v>0</v>
      </c>
      <c r="K264" s="34">
        <v>0</v>
      </c>
      <c r="L264" s="35">
        <v>0</v>
      </c>
      <c r="M264" s="41"/>
      <c r="N264" s="37"/>
      <c r="O264" s="38">
        <f t="shared" si="9"/>
        <v>0</v>
      </c>
      <c r="P264" s="39"/>
      <c r="Q264" s="40">
        <f t="shared" si="10"/>
        <v>0</v>
      </c>
      <c r="R264" s="10"/>
      <c r="S264" s="10"/>
      <c r="T264" s="43"/>
    </row>
    <row r="265" spans="2:20" ht="33.75" x14ac:dyDescent="0.5">
      <c r="B265" s="29">
        <v>43907</v>
      </c>
      <c r="C265" s="30">
        <v>43907</v>
      </c>
      <c r="D265" s="31" t="s">
        <v>21</v>
      </c>
      <c r="E265" s="31">
        <v>12191601</v>
      </c>
      <c r="F265" s="32" t="s">
        <v>313</v>
      </c>
      <c r="G265" s="31" t="s">
        <v>303</v>
      </c>
      <c r="H265" s="42">
        <v>475</v>
      </c>
      <c r="I265" s="33">
        <f t="shared" si="11"/>
        <v>7600</v>
      </c>
      <c r="J265" s="34">
        <v>44</v>
      </c>
      <c r="K265" s="34">
        <v>28</v>
      </c>
      <c r="L265" s="35">
        <v>16</v>
      </c>
      <c r="M265" s="41"/>
      <c r="N265" s="37">
        <v>50</v>
      </c>
      <c r="O265" s="38">
        <f t="shared" si="9"/>
        <v>66</v>
      </c>
      <c r="P265" s="39"/>
      <c r="Q265" s="40">
        <v>147</v>
      </c>
      <c r="R265" s="10"/>
      <c r="S265" s="10"/>
      <c r="T265" s="43"/>
    </row>
    <row r="266" spans="2:20" ht="33.75" x14ac:dyDescent="0.5">
      <c r="B266" s="29">
        <v>43819</v>
      </c>
      <c r="C266" s="30">
        <v>43819</v>
      </c>
      <c r="D266" s="31" t="s">
        <v>21</v>
      </c>
      <c r="E266" s="31">
        <v>47131812</v>
      </c>
      <c r="F266" s="32" t="s">
        <v>314</v>
      </c>
      <c r="G266" s="31" t="s">
        <v>26</v>
      </c>
      <c r="H266" s="42">
        <v>245</v>
      </c>
      <c r="I266" s="33">
        <f t="shared" si="11"/>
        <v>4165</v>
      </c>
      <c r="J266" s="34">
        <v>17</v>
      </c>
      <c r="K266" s="34">
        <v>0</v>
      </c>
      <c r="L266" s="35">
        <v>17</v>
      </c>
      <c r="M266" s="41"/>
      <c r="N266" s="37"/>
      <c r="O266" s="38">
        <f t="shared" si="9"/>
        <v>17</v>
      </c>
      <c r="P266" s="39"/>
      <c r="Q266" s="40">
        <f t="shared" si="10"/>
        <v>17</v>
      </c>
      <c r="R266" s="10"/>
      <c r="S266" s="10"/>
      <c r="T266" s="43"/>
    </row>
    <row r="267" spans="2:20" ht="33.75" x14ac:dyDescent="0.5">
      <c r="B267" s="29">
        <v>45086</v>
      </c>
      <c r="C267" s="30">
        <v>45086</v>
      </c>
      <c r="D267" s="31" t="s">
        <v>21</v>
      </c>
      <c r="E267" s="31">
        <v>47131812</v>
      </c>
      <c r="F267" s="32" t="s">
        <v>315</v>
      </c>
      <c r="G267" s="31" t="s">
        <v>26</v>
      </c>
      <c r="H267" s="42">
        <v>115</v>
      </c>
      <c r="I267" s="33">
        <f t="shared" si="11"/>
        <v>4485</v>
      </c>
      <c r="J267" s="34">
        <v>148</v>
      </c>
      <c r="K267" s="34">
        <v>109</v>
      </c>
      <c r="L267" s="35">
        <v>39</v>
      </c>
      <c r="M267" s="41"/>
      <c r="N267" s="37">
        <v>25</v>
      </c>
      <c r="O267" s="38">
        <f t="shared" si="9"/>
        <v>64</v>
      </c>
      <c r="P267" s="39">
        <v>1</v>
      </c>
      <c r="Q267" s="40">
        <v>238</v>
      </c>
      <c r="R267" s="10"/>
      <c r="S267" s="10"/>
      <c r="T267" s="43"/>
    </row>
    <row r="268" spans="2:20" ht="33.75" x14ac:dyDescent="0.5">
      <c r="B268" s="29">
        <v>45086</v>
      </c>
      <c r="C268" s="30">
        <v>45086</v>
      </c>
      <c r="D268" s="31" t="s">
        <v>21</v>
      </c>
      <c r="E268" s="31">
        <v>47131812</v>
      </c>
      <c r="F268" s="32" t="s">
        <v>316</v>
      </c>
      <c r="G268" s="31" t="s">
        <v>26</v>
      </c>
      <c r="H268" s="42">
        <v>541</v>
      </c>
      <c r="I268" s="33">
        <f t="shared" si="11"/>
        <v>78445</v>
      </c>
      <c r="J268" s="34">
        <v>300</v>
      </c>
      <c r="K268" s="34">
        <v>155</v>
      </c>
      <c r="L268" s="35">
        <v>145</v>
      </c>
      <c r="M268" s="41"/>
      <c r="N268" s="37"/>
      <c r="O268" s="38">
        <f t="shared" si="9"/>
        <v>145</v>
      </c>
      <c r="P268" s="39"/>
      <c r="Q268" s="40">
        <v>32</v>
      </c>
      <c r="R268" s="10"/>
      <c r="S268" s="10"/>
      <c r="T268" s="43"/>
    </row>
    <row r="269" spans="2:20" ht="33.75" x14ac:dyDescent="0.5">
      <c r="B269" s="29">
        <v>45091</v>
      </c>
      <c r="C269" s="30">
        <v>45091</v>
      </c>
      <c r="D269" s="31" t="s">
        <v>21</v>
      </c>
      <c r="E269" s="31">
        <v>47131706</v>
      </c>
      <c r="F269" s="32" t="s">
        <v>317</v>
      </c>
      <c r="G269" s="31" t="s">
        <v>26</v>
      </c>
      <c r="H269" s="42">
        <v>976</v>
      </c>
      <c r="I269" s="33">
        <f t="shared" si="11"/>
        <v>21472</v>
      </c>
      <c r="J269" s="34">
        <v>28</v>
      </c>
      <c r="K269" s="34">
        <v>2</v>
      </c>
      <c r="L269" s="35">
        <v>22</v>
      </c>
      <c r="M269" s="41"/>
      <c r="N269" s="37"/>
      <c r="O269" s="38">
        <f t="shared" si="9"/>
        <v>22</v>
      </c>
      <c r="P269" s="39"/>
      <c r="Q269" s="40"/>
      <c r="R269" s="10"/>
      <c r="S269" s="10"/>
      <c r="T269" s="43"/>
    </row>
    <row r="270" spans="2:20" ht="33.75" x14ac:dyDescent="0.5">
      <c r="B270" s="29">
        <v>43537</v>
      </c>
      <c r="C270" s="30">
        <v>43537</v>
      </c>
      <c r="D270" s="31" t="s">
        <v>21</v>
      </c>
      <c r="E270" s="31">
        <v>47131805</v>
      </c>
      <c r="F270" s="32" t="s">
        <v>318</v>
      </c>
      <c r="G270" s="31" t="s">
        <v>26</v>
      </c>
      <c r="H270" s="42">
        <v>150</v>
      </c>
      <c r="I270" s="33">
        <f t="shared" si="11"/>
        <v>900</v>
      </c>
      <c r="J270" s="34">
        <v>12</v>
      </c>
      <c r="K270" s="34">
        <v>6</v>
      </c>
      <c r="L270" s="35">
        <v>6</v>
      </c>
      <c r="M270" s="41"/>
      <c r="N270" s="37"/>
      <c r="O270" s="38">
        <f t="shared" si="9"/>
        <v>6</v>
      </c>
      <c r="P270" s="39"/>
      <c r="Q270" s="40">
        <f t="shared" si="10"/>
        <v>6</v>
      </c>
      <c r="R270" s="10"/>
      <c r="S270" s="10"/>
      <c r="T270" s="43"/>
    </row>
    <row r="271" spans="2:20" ht="33.75" x14ac:dyDescent="0.5">
      <c r="B271" s="29">
        <v>44259</v>
      </c>
      <c r="C271" s="30">
        <v>44259</v>
      </c>
      <c r="D271" s="31" t="s">
        <v>21</v>
      </c>
      <c r="E271" s="31">
        <v>47131805</v>
      </c>
      <c r="F271" s="32" t="s">
        <v>319</v>
      </c>
      <c r="G271" s="31" t="s">
        <v>26</v>
      </c>
      <c r="H271" s="42">
        <v>35.99</v>
      </c>
      <c r="I271" s="33">
        <f t="shared" si="11"/>
        <v>215.94</v>
      </c>
      <c r="J271" s="34">
        <v>10</v>
      </c>
      <c r="K271" s="34">
        <v>4</v>
      </c>
      <c r="L271" s="35">
        <v>6</v>
      </c>
      <c r="M271" s="41"/>
      <c r="N271" s="37"/>
      <c r="O271" s="38">
        <f t="shared" si="9"/>
        <v>6</v>
      </c>
      <c r="P271" s="39"/>
      <c r="Q271" s="40">
        <v>9</v>
      </c>
      <c r="R271" s="10"/>
      <c r="S271" s="10"/>
      <c r="T271" s="43"/>
    </row>
    <row r="272" spans="2:20" ht="33.75" x14ac:dyDescent="0.5">
      <c r="B272" s="29">
        <v>43619</v>
      </c>
      <c r="C272" s="30">
        <v>43619</v>
      </c>
      <c r="D272" s="31" t="s">
        <v>21</v>
      </c>
      <c r="E272" s="31">
        <v>47131805</v>
      </c>
      <c r="F272" s="32" t="s">
        <v>320</v>
      </c>
      <c r="G272" s="31" t="s">
        <v>26</v>
      </c>
      <c r="H272" s="42">
        <v>53.1</v>
      </c>
      <c r="I272" s="33">
        <f t="shared" si="11"/>
        <v>424.8</v>
      </c>
      <c r="J272" s="34">
        <v>20</v>
      </c>
      <c r="K272" s="34">
        <v>12</v>
      </c>
      <c r="L272" s="35">
        <v>8</v>
      </c>
      <c r="M272" s="41"/>
      <c r="N272" s="37"/>
      <c r="O272" s="38">
        <f t="shared" si="9"/>
        <v>8</v>
      </c>
      <c r="P272" s="39"/>
      <c r="Q272" s="40">
        <v>0</v>
      </c>
      <c r="R272" s="10"/>
      <c r="S272" s="10"/>
      <c r="T272" s="43"/>
    </row>
    <row r="273" spans="2:20" ht="33.75" x14ac:dyDescent="0.5">
      <c r="B273" s="29">
        <v>44719</v>
      </c>
      <c r="C273" s="30">
        <v>44719</v>
      </c>
      <c r="D273" s="31" t="s">
        <v>21</v>
      </c>
      <c r="E273" s="31">
        <v>47131805</v>
      </c>
      <c r="F273" s="32" t="s">
        <v>321</v>
      </c>
      <c r="G273" s="31" t="s">
        <v>26</v>
      </c>
      <c r="H273" s="42">
        <v>383.5</v>
      </c>
      <c r="I273" s="33">
        <f t="shared" si="11"/>
        <v>5369</v>
      </c>
      <c r="J273" s="34">
        <v>33</v>
      </c>
      <c r="K273" s="34">
        <v>19</v>
      </c>
      <c r="L273" s="35">
        <v>14</v>
      </c>
      <c r="M273" s="41"/>
      <c r="N273" s="37"/>
      <c r="O273" s="38">
        <f t="shared" si="9"/>
        <v>14</v>
      </c>
      <c r="P273" s="39"/>
      <c r="Q273" s="40">
        <f t="shared" si="10"/>
        <v>14</v>
      </c>
      <c r="R273" s="10"/>
      <c r="S273" s="10"/>
      <c r="T273" s="43"/>
    </row>
    <row r="274" spans="2:20" ht="33.75" x14ac:dyDescent="0.5">
      <c r="B274" s="29">
        <v>42919</v>
      </c>
      <c r="C274" s="30">
        <v>42919</v>
      </c>
      <c r="D274" s="31" t="s">
        <v>21</v>
      </c>
      <c r="E274" s="31">
        <v>47131805</v>
      </c>
      <c r="F274" s="32" t="s">
        <v>322</v>
      </c>
      <c r="G274" s="31" t="s">
        <v>26</v>
      </c>
      <c r="H274" s="42">
        <v>835</v>
      </c>
      <c r="I274" s="33">
        <f t="shared" si="11"/>
        <v>17535</v>
      </c>
      <c r="J274" s="34">
        <v>21</v>
      </c>
      <c r="K274" s="34">
        <v>0</v>
      </c>
      <c r="L274" s="35">
        <v>21</v>
      </c>
      <c r="M274" s="41"/>
      <c r="N274" s="37"/>
      <c r="O274" s="38">
        <f t="shared" si="9"/>
        <v>21</v>
      </c>
      <c r="P274" s="39"/>
      <c r="Q274" s="40">
        <f t="shared" si="10"/>
        <v>21</v>
      </c>
      <c r="R274" s="10"/>
      <c r="S274" s="10"/>
      <c r="T274" s="43"/>
    </row>
    <row r="275" spans="2:20" ht="33.75" x14ac:dyDescent="0.5">
      <c r="B275" s="29">
        <v>43818</v>
      </c>
      <c r="C275" s="30">
        <v>43818</v>
      </c>
      <c r="D275" s="31" t="s">
        <v>21</v>
      </c>
      <c r="E275" s="31">
        <v>15121520</v>
      </c>
      <c r="F275" s="32" t="s">
        <v>323</v>
      </c>
      <c r="G275" s="31" t="s">
        <v>26</v>
      </c>
      <c r="H275" s="42">
        <v>903</v>
      </c>
      <c r="I275" s="33">
        <f t="shared" si="11"/>
        <v>2709</v>
      </c>
      <c r="J275" s="34">
        <v>11</v>
      </c>
      <c r="K275" s="34">
        <v>8</v>
      </c>
      <c r="L275" s="35">
        <v>3</v>
      </c>
      <c r="M275" s="41"/>
      <c r="N275" s="37"/>
      <c r="O275" s="38">
        <f t="shared" si="9"/>
        <v>3</v>
      </c>
      <c r="P275" s="39"/>
      <c r="Q275" s="40">
        <f t="shared" si="10"/>
        <v>3</v>
      </c>
      <c r="R275" s="10"/>
      <c r="S275" s="10"/>
      <c r="T275" s="43"/>
    </row>
    <row r="276" spans="2:20" ht="33.75" x14ac:dyDescent="0.5">
      <c r="B276" s="29">
        <v>43819</v>
      </c>
      <c r="C276" s="30">
        <v>43819</v>
      </c>
      <c r="D276" s="31" t="s">
        <v>21</v>
      </c>
      <c r="E276" s="31">
        <v>47131801</v>
      </c>
      <c r="F276" s="32" t="s">
        <v>324</v>
      </c>
      <c r="G276" s="31" t="s">
        <v>303</v>
      </c>
      <c r="H276" s="42">
        <v>200</v>
      </c>
      <c r="I276" s="33">
        <f t="shared" si="11"/>
        <v>0</v>
      </c>
      <c r="J276" s="34">
        <v>0</v>
      </c>
      <c r="K276" s="34">
        <v>0</v>
      </c>
      <c r="L276" s="35">
        <v>0</v>
      </c>
      <c r="M276" s="41"/>
      <c r="N276" s="37"/>
      <c r="O276" s="38">
        <f t="shared" si="9"/>
        <v>0</v>
      </c>
      <c r="P276" s="39"/>
      <c r="Q276" s="40">
        <f t="shared" si="10"/>
        <v>0</v>
      </c>
      <c r="R276" s="10"/>
      <c r="S276" s="10"/>
      <c r="T276" s="43"/>
    </row>
    <row r="277" spans="2:20" ht="33.75" x14ac:dyDescent="0.5">
      <c r="B277" s="29">
        <v>45091</v>
      </c>
      <c r="C277" s="30">
        <v>45091</v>
      </c>
      <c r="D277" s="31" t="s">
        <v>21</v>
      </c>
      <c r="E277" s="31">
        <v>47131803</v>
      </c>
      <c r="F277" s="32" t="s">
        <v>325</v>
      </c>
      <c r="G277" s="31" t="s">
        <v>303</v>
      </c>
      <c r="H277" s="42">
        <v>95</v>
      </c>
      <c r="I277" s="33">
        <f>+L277*H277</f>
        <v>6840</v>
      </c>
      <c r="J277" s="34">
        <v>75</v>
      </c>
      <c r="K277" s="34">
        <v>3</v>
      </c>
      <c r="L277" s="35">
        <v>72</v>
      </c>
      <c r="M277" s="41"/>
      <c r="N277" s="37"/>
      <c r="O277" s="38">
        <f t="shared" si="9"/>
        <v>72</v>
      </c>
      <c r="P277" s="39"/>
      <c r="Q277" s="40">
        <f t="shared" si="10"/>
        <v>72</v>
      </c>
      <c r="R277" s="10"/>
      <c r="S277" s="10"/>
      <c r="T277" s="43"/>
    </row>
    <row r="278" spans="2:20" ht="33.75" x14ac:dyDescent="0.5">
      <c r="B278" s="29">
        <v>45085</v>
      </c>
      <c r="C278" s="30">
        <v>45086</v>
      </c>
      <c r="D278" s="31" t="s">
        <v>21</v>
      </c>
      <c r="E278" s="31">
        <v>47131805</v>
      </c>
      <c r="F278" s="32" t="s">
        <v>326</v>
      </c>
      <c r="G278" s="31" t="s">
        <v>303</v>
      </c>
      <c r="H278" s="42">
        <v>171.61</v>
      </c>
      <c r="I278" s="33">
        <f t="shared" si="11"/>
        <v>1029.6600000000001</v>
      </c>
      <c r="J278" s="34">
        <v>6</v>
      </c>
      <c r="K278" s="34">
        <v>0</v>
      </c>
      <c r="L278" s="35">
        <v>6</v>
      </c>
      <c r="M278" s="41"/>
      <c r="N278" s="37"/>
      <c r="O278" s="38">
        <f t="shared" si="9"/>
        <v>6</v>
      </c>
      <c r="P278" s="39"/>
      <c r="Q278" s="40">
        <f t="shared" si="10"/>
        <v>6</v>
      </c>
      <c r="R278" s="10"/>
      <c r="S278" s="10"/>
      <c r="T278" s="43"/>
    </row>
    <row r="279" spans="2:20" ht="33.75" x14ac:dyDescent="0.5">
      <c r="B279" s="29">
        <v>45091</v>
      </c>
      <c r="C279" s="30">
        <v>45091</v>
      </c>
      <c r="D279" s="31" t="s">
        <v>21</v>
      </c>
      <c r="E279" s="31">
        <v>47131818</v>
      </c>
      <c r="F279" s="32" t="s">
        <v>327</v>
      </c>
      <c r="G279" s="31" t="s">
        <v>26</v>
      </c>
      <c r="H279" s="42">
        <v>389</v>
      </c>
      <c r="I279" s="33">
        <f t="shared" si="11"/>
        <v>5057</v>
      </c>
      <c r="J279" s="34">
        <v>24</v>
      </c>
      <c r="K279" s="34">
        <v>11</v>
      </c>
      <c r="L279" s="35">
        <v>13</v>
      </c>
      <c r="M279" s="41"/>
      <c r="N279" s="37"/>
      <c r="O279" s="38">
        <f t="shared" si="9"/>
        <v>13</v>
      </c>
      <c r="P279" s="39"/>
      <c r="Q279" s="40">
        <f t="shared" si="10"/>
        <v>13</v>
      </c>
      <c r="R279" s="10"/>
      <c r="S279" s="10"/>
      <c r="T279" s="43"/>
    </row>
    <row r="280" spans="2:20" ht="33.75" x14ac:dyDescent="0.5">
      <c r="B280" s="29">
        <v>45091</v>
      </c>
      <c r="C280" s="30">
        <v>45091</v>
      </c>
      <c r="D280" s="31" t="s">
        <v>21</v>
      </c>
      <c r="E280" s="31">
        <v>47131807</v>
      </c>
      <c r="F280" s="32" t="s">
        <v>328</v>
      </c>
      <c r="G280" s="31" t="s">
        <v>303</v>
      </c>
      <c r="H280" s="42">
        <v>62</v>
      </c>
      <c r="I280" s="33">
        <f t="shared" si="11"/>
        <v>4650</v>
      </c>
      <c r="J280" s="34">
        <v>75</v>
      </c>
      <c r="K280" s="34">
        <v>0</v>
      </c>
      <c r="L280" s="35">
        <v>75</v>
      </c>
      <c r="M280" s="41"/>
      <c r="N280" s="37">
        <v>50</v>
      </c>
      <c r="O280" s="38">
        <f t="shared" ref="O280:O350" si="12">+L280+N280</f>
        <v>125</v>
      </c>
      <c r="P280" s="39">
        <v>1</v>
      </c>
      <c r="Q280" s="40">
        <v>37</v>
      </c>
      <c r="R280" s="10"/>
      <c r="S280" s="10"/>
      <c r="T280" s="43"/>
    </row>
    <row r="281" spans="2:20" ht="33.75" x14ac:dyDescent="0.5">
      <c r="B281" s="29">
        <v>44720</v>
      </c>
      <c r="C281" s="30">
        <v>44720</v>
      </c>
      <c r="D281" s="31" t="s">
        <v>21</v>
      </c>
      <c r="E281" s="31">
        <v>47131803</v>
      </c>
      <c r="F281" s="32" t="s">
        <v>329</v>
      </c>
      <c r="G281" s="31" t="s">
        <v>37</v>
      </c>
      <c r="H281" s="42">
        <v>111.39</v>
      </c>
      <c r="I281" s="33">
        <v>335</v>
      </c>
      <c r="J281" s="34">
        <v>15</v>
      </c>
      <c r="K281" s="34">
        <v>12</v>
      </c>
      <c r="L281" s="35">
        <v>3</v>
      </c>
      <c r="M281" s="41"/>
      <c r="N281" s="37"/>
      <c r="O281" s="38"/>
      <c r="P281" s="39"/>
      <c r="Q281" s="40"/>
      <c r="R281" s="10"/>
      <c r="S281" s="10"/>
      <c r="T281" s="43"/>
    </row>
    <row r="282" spans="2:20" ht="30.75" customHeight="1" x14ac:dyDescent="0.5">
      <c r="B282" s="29">
        <v>44727</v>
      </c>
      <c r="C282" s="30">
        <v>44727</v>
      </c>
      <c r="D282" s="31" t="s">
        <v>21</v>
      </c>
      <c r="E282" s="31">
        <v>47131803</v>
      </c>
      <c r="F282" s="32" t="s">
        <v>330</v>
      </c>
      <c r="G282" s="31" t="s">
        <v>37</v>
      </c>
      <c r="H282" s="42">
        <v>94.4</v>
      </c>
      <c r="I282" s="33">
        <f t="shared" si="11"/>
        <v>1038.4000000000001</v>
      </c>
      <c r="J282" s="34">
        <v>15</v>
      </c>
      <c r="K282" s="34">
        <v>4</v>
      </c>
      <c r="L282" s="35">
        <v>11</v>
      </c>
      <c r="M282" s="41"/>
      <c r="N282" s="37"/>
      <c r="O282" s="38">
        <f t="shared" si="12"/>
        <v>11</v>
      </c>
      <c r="P282" s="39"/>
      <c r="Q282" s="40">
        <v>23</v>
      </c>
      <c r="R282" s="10"/>
      <c r="S282" s="10"/>
      <c r="T282" s="43"/>
    </row>
    <row r="283" spans="2:20" ht="30.75" customHeight="1" x14ac:dyDescent="0.5">
      <c r="B283" s="29">
        <v>45091</v>
      </c>
      <c r="C283" s="30">
        <v>45091</v>
      </c>
      <c r="D283" s="31" t="s">
        <v>228</v>
      </c>
      <c r="E283" s="31" t="s">
        <v>331</v>
      </c>
      <c r="F283" s="32" t="s">
        <v>332</v>
      </c>
      <c r="G283" s="31" t="s">
        <v>37</v>
      </c>
      <c r="H283" s="42">
        <v>166</v>
      </c>
      <c r="I283" s="33" t="s">
        <v>333</v>
      </c>
      <c r="J283" s="34">
        <v>24</v>
      </c>
      <c r="K283" s="34">
        <v>0</v>
      </c>
      <c r="L283" s="35">
        <v>24</v>
      </c>
      <c r="M283" s="41"/>
      <c r="N283" s="37"/>
      <c r="O283" s="38">
        <f t="shared" si="12"/>
        <v>24</v>
      </c>
      <c r="P283" s="39"/>
      <c r="Q283" s="40"/>
      <c r="R283" s="10"/>
      <c r="S283" s="10"/>
      <c r="T283" s="43"/>
    </row>
    <row r="284" spans="2:20" ht="33.75" x14ac:dyDescent="0.5">
      <c r="B284" s="29">
        <v>43948</v>
      </c>
      <c r="C284" s="30">
        <v>43948</v>
      </c>
      <c r="D284" s="31" t="s">
        <v>21</v>
      </c>
      <c r="E284" s="31">
        <v>47131602</v>
      </c>
      <c r="F284" s="32" t="s">
        <v>334</v>
      </c>
      <c r="G284" s="31" t="s">
        <v>26</v>
      </c>
      <c r="H284" s="42">
        <v>895</v>
      </c>
      <c r="I284" s="33">
        <f t="shared" si="11"/>
        <v>0</v>
      </c>
      <c r="J284" s="34">
        <v>0</v>
      </c>
      <c r="K284" s="34">
        <v>0</v>
      </c>
      <c r="L284" s="35">
        <v>0</v>
      </c>
      <c r="M284" s="41"/>
      <c r="N284" s="37"/>
      <c r="O284" s="38">
        <f t="shared" si="12"/>
        <v>0</v>
      </c>
      <c r="P284" s="39"/>
      <c r="Q284" s="40">
        <f t="shared" ref="Q284:Q342" si="13">+O284-P284</f>
        <v>0</v>
      </c>
      <c r="R284" s="10"/>
      <c r="S284" s="10"/>
      <c r="T284" s="43"/>
    </row>
    <row r="285" spans="2:20" ht="33.75" x14ac:dyDescent="0.5">
      <c r="B285" s="29">
        <v>43626</v>
      </c>
      <c r="C285" s="30">
        <v>43626</v>
      </c>
      <c r="D285" s="31" t="s">
        <v>21</v>
      </c>
      <c r="E285" s="31">
        <v>47131602</v>
      </c>
      <c r="F285" s="32" t="s">
        <v>335</v>
      </c>
      <c r="G285" s="31" t="s">
        <v>26</v>
      </c>
      <c r="H285" s="42">
        <v>625</v>
      </c>
      <c r="I285" s="33">
        <f t="shared" si="11"/>
        <v>625</v>
      </c>
      <c r="J285" s="34">
        <v>1</v>
      </c>
      <c r="K285" s="34">
        <v>0</v>
      </c>
      <c r="L285" s="35">
        <v>1</v>
      </c>
      <c r="M285" s="41"/>
      <c r="N285" s="37"/>
      <c r="O285" s="38">
        <f t="shared" si="12"/>
        <v>1</v>
      </c>
      <c r="P285" s="39"/>
      <c r="Q285" s="40">
        <f t="shared" si="13"/>
        <v>1</v>
      </c>
      <c r="R285" s="10"/>
      <c r="S285" s="10"/>
      <c r="T285" s="43"/>
    </row>
    <row r="286" spans="2:20" ht="33.75" x14ac:dyDescent="0.5">
      <c r="B286" s="29">
        <v>43644</v>
      </c>
      <c r="C286" s="30">
        <v>43644</v>
      </c>
      <c r="D286" s="31" t="s">
        <v>21</v>
      </c>
      <c r="E286" s="31">
        <v>47131602</v>
      </c>
      <c r="F286" s="32" t="s">
        <v>336</v>
      </c>
      <c r="G286" s="31" t="s">
        <v>26</v>
      </c>
      <c r="H286" s="42">
        <f>750*1.18</f>
        <v>885</v>
      </c>
      <c r="I286" s="33">
        <f t="shared" si="11"/>
        <v>6195</v>
      </c>
      <c r="J286" s="34">
        <v>14</v>
      </c>
      <c r="K286" s="34">
        <v>7</v>
      </c>
      <c r="L286" s="35">
        <v>7</v>
      </c>
      <c r="M286" s="41"/>
      <c r="N286" s="37"/>
      <c r="O286" s="38">
        <f t="shared" si="12"/>
        <v>7</v>
      </c>
      <c r="P286" s="39"/>
      <c r="Q286" s="40">
        <f t="shared" si="13"/>
        <v>7</v>
      </c>
      <c r="R286" s="10"/>
      <c r="S286" s="10"/>
      <c r="T286" s="43"/>
    </row>
    <row r="287" spans="2:20" ht="33.75" x14ac:dyDescent="0.5">
      <c r="B287" s="29">
        <v>44344</v>
      </c>
      <c r="C287" s="30">
        <v>44344</v>
      </c>
      <c r="D287" s="31" t="s">
        <v>21</v>
      </c>
      <c r="E287" s="31">
        <v>47131602</v>
      </c>
      <c r="F287" s="32" t="s">
        <v>337</v>
      </c>
      <c r="G287" s="31" t="s">
        <v>26</v>
      </c>
      <c r="H287" s="42">
        <v>395</v>
      </c>
      <c r="I287" s="33">
        <f t="shared" ref="I287:I350" si="14">+L287*H287</f>
        <v>0</v>
      </c>
      <c r="J287" s="34">
        <v>11</v>
      </c>
      <c r="K287" s="34">
        <v>11</v>
      </c>
      <c r="L287" s="35">
        <v>0</v>
      </c>
      <c r="M287" s="41"/>
      <c r="N287" s="37"/>
      <c r="O287" s="38">
        <f t="shared" si="12"/>
        <v>0</v>
      </c>
      <c r="P287" s="39">
        <v>1</v>
      </c>
      <c r="Q287" s="40">
        <v>26</v>
      </c>
      <c r="R287" s="10"/>
      <c r="S287" s="10"/>
      <c r="T287" s="43"/>
    </row>
    <row r="288" spans="2:20" ht="33.75" x14ac:dyDescent="0.5">
      <c r="B288" s="29">
        <v>43644</v>
      </c>
      <c r="C288" s="30">
        <v>43644</v>
      </c>
      <c r="D288" s="31" t="s">
        <v>21</v>
      </c>
      <c r="E288" s="31">
        <v>47131602</v>
      </c>
      <c r="F288" s="32" t="s">
        <v>338</v>
      </c>
      <c r="G288" s="31" t="s">
        <v>26</v>
      </c>
      <c r="H288" s="42">
        <v>700</v>
      </c>
      <c r="I288" s="33">
        <f t="shared" si="14"/>
        <v>4900</v>
      </c>
      <c r="J288" s="34">
        <v>16</v>
      </c>
      <c r="K288" s="34">
        <v>9</v>
      </c>
      <c r="L288" s="35">
        <v>7</v>
      </c>
      <c r="M288" s="41"/>
      <c r="N288" s="37"/>
      <c r="O288" s="38">
        <f t="shared" si="12"/>
        <v>7</v>
      </c>
      <c r="P288" s="39"/>
      <c r="Q288" s="40">
        <f t="shared" si="13"/>
        <v>7</v>
      </c>
      <c r="R288" s="10"/>
      <c r="S288" s="10"/>
      <c r="T288" s="43"/>
    </row>
    <row r="289" spans="2:20" ht="33.75" x14ac:dyDescent="0.5">
      <c r="B289" s="29">
        <v>43619</v>
      </c>
      <c r="C289" s="30">
        <v>43619</v>
      </c>
      <c r="D289" s="31" t="s">
        <v>21</v>
      </c>
      <c r="E289" s="31">
        <v>47131602</v>
      </c>
      <c r="F289" s="32" t="s">
        <v>339</v>
      </c>
      <c r="G289" s="31" t="s">
        <v>26</v>
      </c>
      <c r="H289" s="42">
        <f>1350*1.18</f>
        <v>1593</v>
      </c>
      <c r="I289" s="33">
        <f t="shared" si="14"/>
        <v>3186</v>
      </c>
      <c r="J289" s="34">
        <v>4</v>
      </c>
      <c r="K289" s="34">
        <v>2</v>
      </c>
      <c r="L289" s="35">
        <v>2</v>
      </c>
      <c r="M289" s="41"/>
      <c r="N289" s="37"/>
      <c r="O289" s="38">
        <f t="shared" si="12"/>
        <v>2</v>
      </c>
      <c r="P289" s="39"/>
      <c r="Q289" s="40">
        <f t="shared" si="13"/>
        <v>2</v>
      </c>
      <c r="R289" s="10"/>
      <c r="S289" s="10"/>
      <c r="T289" s="43"/>
    </row>
    <row r="290" spans="2:20" ht="33.75" x14ac:dyDescent="0.5">
      <c r="B290" s="29">
        <v>43819</v>
      </c>
      <c r="C290" s="30">
        <v>43819</v>
      </c>
      <c r="D290" s="31" t="s">
        <v>21</v>
      </c>
      <c r="E290" s="31">
        <v>47131602</v>
      </c>
      <c r="F290" s="32" t="s">
        <v>340</v>
      </c>
      <c r="G290" s="31" t="s">
        <v>26</v>
      </c>
      <c r="H290" s="42">
        <f>1580*1.18</f>
        <v>1864.3999999999999</v>
      </c>
      <c r="I290" s="33">
        <f t="shared" si="14"/>
        <v>16779.599999999999</v>
      </c>
      <c r="J290" s="34">
        <v>9</v>
      </c>
      <c r="K290" s="34">
        <v>0</v>
      </c>
      <c r="L290" s="35">
        <v>9</v>
      </c>
      <c r="M290" s="41"/>
      <c r="N290" s="37"/>
      <c r="O290" s="38">
        <f t="shared" si="12"/>
        <v>9</v>
      </c>
      <c r="P290" s="39"/>
      <c r="Q290" s="40">
        <f t="shared" si="13"/>
        <v>9</v>
      </c>
      <c r="R290" s="10"/>
      <c r="S290" s="10"/>
      <c r="T290" s="43"/>
    </row>
    <row r="291" spans="2:20" ht="33.75" x14ac:dyDescent="0.5">
      <c r="B291" s="29">
        <v>43467</v>
      </c>
      <c r="C291" s="30">
        <v>43467</v>
      </c>
      <c r="D291" s="31" t="s">
        <v>21</v>
      </c>
      <c r="E291" s="31">
        <v>47131604</v>
      </c>
      <c r="F291" s="32" t="s">
        <v>341</v>
      </c>
      <c r="G291" s="31" t="s">
        <v>26</v>
      </c>
      <c r="H291" s="42">
        <v>550</v>
      </c>
      <c r="I291" s="33">
        <f t="shared" si="14"/>
        <v>17600</v>
      </c>
      <c r="J291" s="34">
        <v>32</v>
      </c>
      <c r="K291" s="34">
        <v>0</v>
      </c>
      <c r="L291" s="35">
        <v>32</v>
      </c>
      <c r="M291" s="41"/>
      <c r="N291" s="37"/>
      <c r="O291" s="38">
        <f t="shared" si="12"/>
        <v>32</v>
      </c>
      <c r="P291" s="39"/>
      <c r="Q291" s="40">
        <f t="shared" si="13"/>
        <v>32</v>
      </c>
      <c r="R291" s="10"/>
      <c r="S291" s="10"/>
      <c r="T291" s="43"/>
    </row>
    <row r="292" spans="2:20" ht="33.75" x14ac:dyDescent="0.5">
      <c r="B292" s="29">
        <v>45091</v>
      </c>
      <c r="C292" s="30">
        <v>45091</v>
      </c>
      <c r="D292" s="31" t="s">
        <v>21</v>
      </c>
      <c r="E292" s="31">
        <v>47131604</v>
      </c>
      <c r="F292" s="32" t="s">
        <v>342</v>
      </c>
      <c r="G292" s="31" t="s">
        <v>26</v>
      </c>
      <c r="H292" s="42">
        <v>130</v>
      </c>
      <c r="I292" s="33">
        <f t="shared" si="14"/>
        <v>8450</v>
      </c>
      <c r="J292" s="34">
        <v>68</v>
      </c>
      <c r="K292" s="34">
        <v>3</v>
      </c>
      <c r="L292" s="35">
        <v>65</v>
      </c>
      <c r="M292" s="41"/>
      <c r="N292" s="37"/>
      <c r="O292" s="38">
        <f t="shared" si="12"/>
        <v>65</v>
      </c>
      <c r="P292" s="39"/>
      <c r="Q292" s="40">
        <v>121</v>
      </c>
      <c r="R292" s="10"/>
      <c r="S292" s="10"/>
      <c r="T292" s="43"/>
    </row>
    <row r="293" spans="2:20" ht="33.75" x14ac:dyDescent="0.5">
      <c r="B293" s="29">
        <v>44515</v>
      </c>
      <c r="C293" s="30">
        <v>44515</v>
      </c>
      <c r="D293" s="31" t="s">
        <v>21</v>
      </c>
      <c r="E293" s="31">
        <v>47131602</v>
      </c>
      <c r="F293" s="32" t="s">
        <v>343</v>
      </c>
      <c r="G293" s="31" t="s">
        <v>26</v>
      </c>
      <c r="H293" s="42">
        <v>14</v>
      </c>
      <c r="I293" s="33">
        <f t="shared" si="14"/>
        <v>420</v>
      </c>
      <c r="J293" s="34">
        <v>48</v>
      </c>
      <c r="K293" s="34">
        <v>18</v>
      </c>
      <c r="L293" s="35">
        <v>30</v>
      </c>
      <c r="M293" s="41"/>
      <c r="N293" s="37"/>
      <c r="O293" s="38">
        <f t="shared" si="12"/>
        <v>30</v>
      </c>
      <c r="P293" s="39"/>
      <c r="Q293" s="40">
        <v>0</v>
      </c>
      <c r="R293" s="10"/>
      <c r="S293" s="10"/>
      <c r="T293" s="43"/>
    </row>
    <row r="294" spans="2:20" ht="33.75" x14ac:dyDescent="0.5">
      <c r="B294" s="29">
        <v>45082</v>
      </c>
      <c r="C294" s="30">
        <v>45082</v>
      </c>
      <c r="D294" s="31" t="s">
        <v>21</v>
      </c>
      <c r="E294" s="31">
        <v>47121803</v>
      </c>
      <c r="F294" s="32" t="s">
        <v>344</v>
      </c>
      <c r="G294" s="31" t="s">
        <v>26</v>
      </c>
      <c r="H294" s="42" t="s">
        <v>345</v>
      </c>
      <c r="I294" s="33" t="s">
        <v>346</v>
      </c>
      <c r="J294" s="34">
        <v>48</v>
      </c>
      <c r="K294" s="34">
        <v>0</v>
      </c>
      <c r="L294" s="35">
        <v>0</v>
      </c>
      <c r="M294" s="41"/>
      <c r="N294" s="37"/>
      <c r="O294" s="38">
        <f t="shared" si="12"/>
        <v>0</v>
      </c>
      <c r="P294" s="39"/>
      <c r="Q294" s="40">
        <v>6</v>
      </c>
      <c r="R294" s="10"/>
      <c r="S294" s="10"/>
      <c r="T294" s="43"/>
    </row>
    <row r="295" spans="2:20" ht="33.75" x14ac:dyDescent="0.5">
      <c r="B295" s="29">
        <v>43619</v>
      </c>
      <c r="C295" s="30">
        <v>43619</v>
      </c>
      <c r="D295" s="31" t="s">
        <v>21</v>
      </c>
      <c r="E295" s="31">
        <v>47131810</v>
      </c>
      <c r="F295" s="32" t="s">
        <v>347</v>
      </c>
      <c r="G295" s="31" t="s">
        <v>26</v>
      </c>
      <c r="H295" s="42">
        <v>180</v>
      </c>
      <c r="I295" s="33">
        <f t="shared" si="14"/>
        <v>0</v>
      </c>
      <c r="J295" s="34">
        <v>0</v>
      </c>
      <c r="K295" s="34">
        <v>0</v>
      </c>
      <c r="L295" s="35">
        <v>0</v>
      </c>
      <c r="M295" s="41"/>
      <c r="N295" s="37"/>
      <c r="O295" s="38">
        <f t="shared" si="12"/>
        <v>0</v>
      </c>
      <c r="P295" s="39"/>
      <c r="Q295" s="40">
        <f t="shared" si="13"/>
        <v>0</v>
      </c>
      <c r="R295" s="10"/>
      <c r="S295" s="10"/>
      <c r="T295" s="43"/>
    </row>
    <row r="296" spans="2:20" ht="33.75" x14ac:dyDescent="0.5">
      <c r="B296" s="29">
        <v>43619</v>
      </c>
      <c r="C296" s="30">
        <v>43619</v>
      </c>
      <c r="D296" s="31" t="s">
        <v>21</v>
      </c>
      <c r="E296" s="31">
        <v>471318188</v>
      </c>
      <c r="F296" s="32" t="s">
        <v>348</v>
      </c>
      <c r="G296" s="31" t="s">
        <v>26</v>
      </c>
      <c r="H296" s="42">
        <v>165</v>
      </c>
      <c r="I296" s="33">
        <f t="shared" si="14"/>
        <v>1155</v>
      </c>
      <c r="J296" s="34">
        <v>10</v>
      </c>
      <c r="K296" s="34">
        <v>3</v>
      </c>
      <c r="L296" s="35">
        <v>7</v>
      </c>
      <c r="M296" s="41"/>
      <c r="N296" s="37"/>
      <c r="O296" s="38">
        <f t="shared" si="12"/>
        <v>7</v>
      </c>
      <c r="P296" s="39"/>
      <c r="Q296" s="40">
        <f t="shared" si="13"/>
        <v>7</v>
      </c>
      <c r="R296" s="10"/>
      <c r="S296" s="10"/>
      <c r="T296" s="43"/>
    </row>
    <row r="297" spans="2:20" ht="33.75" x14ac:dyDescent="0.5">
      <c r="B297" s="29">
        <v>45091</v>
      </c>
      <c r="C297" s="30">
        <v>45091</v>
      </c>
      <c r="D297" s="31" t="s">
        <v>21</v>
      </c>
      <c r="E297" s="31">
        <v>47121701</v>
      </c>
      <c r="F297" s="32" t="s">
        <v>349</v>
      </c>
      <c r="G297" s="31" t="s">
        <v>350</v>
      </c>
      <c r="H297" s="42">
        <v>343</v>
      </c>
      <c r="I297" s="33">
        <f t="shared" si="14"/>
        <v>29155</v>
      </c>
      <c r="J297" s="34">
        <v>250</v>
      </c>
      <c r="K297" s="34">
        <v>165</v>
      </c>
      <c r="L297" s="35">
        <v>85</v>
      </c>
      <c r="M297" s="41"/>
      <c r="N297" s="37"/>
      <c r="O297" s="38">
        <f t="shared" si="12"/>
        <v>85</v>
      </c>
      <c r="P297" s="39"/>
      <c r="Q297" s="40">
        <v>203</v>
      </c>
      <c r="R297" s="10"/>
      <c r="S297" s="10"/>
      <c r="T297" s="43"/>
    </row>
    <row r="298" spans="2:20" ht="33.75" x14ac:dyDescent="0.5">
      <c r="B298" s="29">
        <v>44607</v>
      </c>
      <c r="C298" s="30">
        <v>44607</v>
      </c>
      <c r="D298" s="31" t="s">
        <v>21</v>
      </c>
      <c r="E298" s="31">
        <v>47131803</v>
      </c>
      <c r="F298" s="32" t="s">
        <v>351</v>
      </c>
      <c r="G298" s="31" t="s">
        <v>350</v>
      </c>
      <c r="H298" s="42">
        <v>401.2</v>
      </c>
      <c r="I298" s="33">
        <f t="shared" si="14"/>
        <v>20862.399999999998</v>
      </c>
      <c r="J298" s="34">
        <v>59</v>
      </c>
      <c r="K298" s="34">
        <v>7</v>
      </c>
      <c r="L298" s="35">
        <v>52</v>
      </c>
      <c r="M298" s="41"/>
      <c r="N298" s="37"/>
      <c r="O298" s="38">
        <f t="shared" si="12"/>
        <v>52</v>
      </c>
      <c r="P298" s="39"/>
      <c r="Q298" s="40">
        <v>255</v>
      </c>
      <c r="R298" s="10"/>
      <c r="S298" s="10"/>
      <c r="T298" s="43"/>
    </row>
    <row r="299" spans="2:20" ht="33.75" x14ac:dyDescent="0.5">
      <c r="B299" s="29">
        <v>45084</v>
      </c>
      <c r="C299" s="30">
        <v>45084</v>
      </c>
      <c r="D299" s="31" t="s">
        <v>21</v>
      </c>
      <c r="E299" s="31">
        <v>47121701</v>
      </c>
      <c r="F299" s="32" t="s">
        <v>352</v>
      </c>
      <c r="G299" s="31" t="s">
        <v>353</v>
      </c>
      <c r="H299" s="42">
        <v>549</v>
      </c>
      <c r="I299" s="33">
        <v>65880</v>
      </c>
      <c r="J299" s="44">
        <v>269</v>
      </c>
      <c r="K299" s="34">
        <v>137</v>
      </c>
      <c r="L299" s="35">
        <v>132</v>
      </c>
      <c r="M299" s="41"/>
      <c r="N299" s="37"/>
      <c r="O299" s="38">
        <f t="shared" si="12"/>
        <v>132</v>
      </c>
      <c r="P299" s="39"/>
      <c r="Q299" s="40">
        <v>84</v>
      </c>
      <c r="R299" s="10"/>
      <c r="S299" s="10"/>
      <c r="T299" s="43"/>
    </row>
    <row r="300" spans="2:20" ht="33.75" x14ac:dyDescent="0.5">
      <c r="B300" s="29">
        <v>44732</v>
      </c>
      <c r="C300" s="30">
        <v>44732</v>
      </c>
      <c r="D300" s="31" t="s">
        <v>21</v>
      </c>
      <c r="E300" s="31">
        <v>47121701</v>
      </c>
      <c r="F300" s="32" t="s">
        <v>354</v>
      </c>
      <c r="G300" s="31" t="s">
        <v>37</v>
      </c>
      <c r="H300" s="42">
        <v>434.24</v>
      </c>
      <c r="I300" s="33">
        <v>0</v>
      </c>
      <c r="J300" s="34">
        <v>100</v>
      </c>
      <c r="K300" s="34">
        <v>100</v>
      </c>
      <c r="L300" s="35">
        <v>0</v>
      </c>
      <c r="M300" s="41"/>
      <c r="N300" s="37"/>
      <c r="O300" s="38">
        <f t="shared" si="12"/>
        <v>0</v>
      </c>
      <c r="P300" s="39"/>
      <c r="Q300" s="40"/>
      <c r="R300" s="10"/>
      <c r="S300" s="10"/>
      <c r="T300" s="43"/>
    </row>
    <row r="301" spans="2:20" ht="33.75" x14ac:dyDescent="0.5">
      <c r="B301" s="29">
        <v>44732</v>
      </c>
      <c r="C301" s="30" t="s">
        <v>355</v>
      </c>
      <c r="D301" s="31" t="s">
        <v>21</v>
      </c>
      <c r="E301" s="31">
        <v>47121701</v>
      </c>
      <c r="F301" s="32" t="s">
        <v>356</v>
      </c>
      <c r="G301" s="31" t="s">
        <v>37</v>
      </c>
      <c r="H301" s="42">
        <v>300.89999999999998</v>
      </c>
      <c r="I301" s="33">
        <v>0</v>
      </c>
      <c r="J301" s="34">
        <v>100</v>
      </c>
      <c r="K301" s="34">
        <v>100</v>
      </c>
      <c r="L301" s="35">
        <v>0</v>
      </c>
      <c r="M301" s="41"/>
      <c r="N301" s="37"/>
      <c r="O301" s="38">
        <f t="shared" si="12"/>
        <v>0</v>
      </c>
      <c r="P301" s="39"/>
      <c r="Q301" s="40"/>
      <c r="R301" s="10"/>
      <c r="S301" s="10"/>
      <c r="T301" s="43"/>
    </row>
    <row r="302" spans="2:20" ht="33.75" x14ac:dyDescent="0.5">
      <c r="B302" s="29">
        <v>45086</v>
      </c>
      <c r="C302" s="30">
        <v>45086</v>
      </c>
      <c r="D302" s="31" t="s">
        <v>21</v>
      </c>
      <c r="E302" s="31">
        <v>46181504</v>
      </c>
      <c r="F302" s="32" t="s">
        <v>357</v>
      </c>
      <c r="G302" s="31" t="s">
        <v>358</v>
      </c>
      <c r="H302" s="42">
        <v>61.05</v>
      </c>
      <c r="I302" s="33">
        <f t="shared" si="14"/>
        <v>2258.85</v>
      </c>
      <c r="J302" s="34">
        <v>50</v>
      </c>
      <c r="K302" s="34">
        <v>13</v>
      </c>
      <c r="L302" s="35">
        <v>37</v>
      </c>
      <c r="M302" s="41"/>
      <c r="N302" s="37"/>
      <c r="O302" s="38">
        <f t="shared" si="12"/>
        <v>37</v>
      </c>
      <c r="P302" s="39"/>
      <c r="Q302" s="40">
        <v>145</v>
      </c>
      <c r="R302" s="10"/>
      <c r="S302" s="10"/>
      <c r="T302" s="43"/>
    </row>
    <row r="303" spans="2:20" ht="33.75" x14ac:dyDescent="0.5">
      <c r="B303" s="29">
        <v>44732</v>
      </c>
      <c r="C303" s="30">
        <v>44732</v>
      </c>
      <c r="D303" s="31" t="s">
        <v>21</v>
      </c>
      <c r="E303" s="31">
        <v>14111704</v>
      </c>
      <c r="F303" s="32" t="s">
        <v>359</v>
      </c>
      <c r="G303" s="31" t="s">
        <v>360</v>
      </c>
      <c r="H303" s="42">
        <v>611.24</v>
      </c>
      <c r="I303" s="33">
        <f t="shared" si="14"/>
        <v>0</v>
      </c>
      <c r="J303" s="34">
        <v>5</v>
      </c>
      <c r="K303" s="34">
        <v>5</v>
      </c>
      <c r="L303" s="35">
        <v>0</v>
      </c>
      <c r="M303" s="41"/>
      <c r="N303" s="37"/>
      <c r="O303" s="38">
        <f t="shared" si="12"/>
        <v>0</v>
      </c>
      <c r="P303" s="39"/>
      <c r="Q303" s="40">
        <f t="shared" si="13"/>
        <v>0</v>
      </c>
      <c r="R303" s="10"/>
      <c r="S303" s="10"/>
      <c r="T303" s="43"/>
    </row>
    <row r="304" spans="2:20" ht="33.75" x14ac:dyDescent="0.5">
      <c r="B304" s="29">
        <v>45091</v>
      </c>
      <c r="C304" s="30">
        <v>45091</v>
      </c>
      <c r="D304" s="31" t="s">
        <v>21</v>
      </c>
      <c r="E304" s="31">
        <v>10191509</v>
      </c>
      <c r="F304" s="32" t="s">
        <v>361</v>
      </c>
      <c r="G304" s="31" t="s">
        <v>26</v>
      </c>
      <c r="H304" s="42">
        <v>185</v>
      </c>
      <c r="I304" s="33">
        <f t="shared" si="14"/>
        <v>5365</v>
      </c>
      <c r="J304" s="34">
        <v>48</v>
      </c>
      <c r="K304" s="34">
        <v>19</v>
      </c>
      <c r="L304" s="35">
        <v>29</v>
      </c>
      <c r="M304" s="41"/>
      <c r="N304" s="37"/>
      <c r="O304" s="38">
        <f t="shared" si="12"/>
        <v>29</v>
      </c>
      <c r="P304" s="39"/>
      <c r="Q304" s="40">
        <v>9</v>
      </c>
      <c r="R304" s="10"/>
      <c r="S304" s="10"/>
      <c r="T304" s="43"/>
    </row>
    <row r="305" spans="2:20" ht="33.75" x14ac:dyDescent="0.5">
      <c r="B305" s="29">
        <v>45091</v>
      </c>
      <c r="C305" s="30">
        <v>45091</v>
      </c>
      <c r="D305" s="31" t="s">
        <v>21</v>
      </c>
      <c r="E305" s="31">
        <v>53131608</v>
      </c>
      <c r="F305" s="32" t="s">
        <v>362</v>
      </c>
      <c r="G305" s="31" t="s">
        <v>26</v>
      </c>
      <c r="H305" s="42">
        <v>460</v>
      </c>
      <c r="I305" s="33">
        <v>7820</v>
      </c>
      <c r="J305" s="34">
        <v>144</v>
      </c>
      <c r="K305" s="34">
        <v>118</v>
      </c>
      <c r="L305" s="35">
        <v>26</v>
      </c>
      <c r="M305" s="41"/>
      <c r="N305" s="37"/>
      <c r="O305" s="38">
        <f t="shared" si="12"/>
        <v>26</v>
      </c>
      <c r="P305" s="39"/>
      <c r="Q305" s="40"/>
      <c r="R305" s="10"/>
      <c r="S305" s="10"/>
      <c r="T305" s="43"/>
    </row>
    <row r="306" spans="2:20" ht="33.75" x14ac:dyDescent="0.5">
      <c r="B306" s="29">
        <v>44833</v>
      </c>
      <c r="C306" s="30">
        <v>44833</v>
      </c>
      <c r="D306" s="31" t="s">
        <v>21</v>
      </c>
      <c r="E306" s="31">
        <v>53131608</v>
      </c>
      <c r="F306" s="32" t="s">
        <v>363</v>
      </c>
      <c r="G306" s="31" t="s">
        <v>26</v>
      </c>
      <c r="H306" s="42">
        <v>752</v>
      </c>
      <c r="I306" s="33">
        <f>+L306*H306</f>
        <v>63168</v>
      </c>
      <c r="J306" s="34">
        <v>96</v>
      </c>
      <c r="K306" s="34">
        <v>12</v>
      </c>
      <c r="L306" s="35">
        <v>84</v>
      </c>
      <c r="M306" s="41"/>
      <c r="N306" s="37"/>
      <c r="O306" s="38">
        <f t="shared" si="12"/>
        <v>84</v>
      </c>
      <c r="P306" s="39"/>
      <c r="Q306" s="40">
        <f t="shared" si="13"/>
        <v>84</v>
      </c>
      <c r="R306" s="10"/>
      <c r="S306" s="10"/>
      <c r="T306" s="43"/>
    </row>
    <row r="307" spans="2:20" ht="33.75" x14ac:dyDescent="0.5">
      <c r="B307" s="29">
        <v>43819</v>
      </c>
      <c r="C307" s="30">
        <v>43819</v>
      </c>
      <c r="D307" s="31" t="s">
        <v>21</v>
      </c>
      <c r="E307" s="31">
        <v>47131805</v>
      </c>
      <c r="F307" s="32" t="s">
        <v>364</v>
      </c>
      <c r="G307" s="31" t="s">
        <v>303</v>
      </c>
      <c r="H307" s="42">
        <v>200</v>
      </c>
      <c r="I307" s="33">
        <f t="shared" si="14"/>
        <v>0</v>
      </c>
      <c r="J307" s="34">
        <v>9</v>
      </c>
      <c r="K307" s="34">
        <v>9</v>
      </c>
      <c r="L307" s="35">
        <v>0</v>
      </c>
      <c r="M307" s="41"/>
      <c r="N307" s="37"/>
      <c r="O307" s="38">
        <f t="shared" si="12"/>
        <v>0</v>
      </c>
      <c r="P307" s="39">
        <v>1</v>
      </c>
      <c r="Q307" s="40">
        <v>38</v>
      </c>
      <c r="R307" s="10"/>
      <c r="S307" s="10"/>
      <c r="T307" s="43"/>
    </row>
    <row r="308" spans="2:20" ht="33.75" x14ac:dyDescent="0.5">
      <c r="B308" s="29">
        <v>45091</v>
      </c>
      <c r="C308" s="30">
        <v>45091</v>
      </c>
      <c r="D308" s="31" t="s">
        <v>21</v>
      </c>
      <c r="E308" s="31">
        <v>53131608</v>
      </c>
      <c r="F308" s="32" t="s">
        <v>365</v>
      </c>
      <c r="G308" s="31" t="s">
        <v>303</v>
      </c>
      <c r="H308" s="42">
        <v>106</v>
      </c>
      <c r="I308" s="33">
        <f t="shared" si="14"/>
        <v>2332</v>
      </c>
      <c r="J308" s="34">
        <v>86</v>
      </c>
      <c r="K308" s="34">
        <v>64</v>
      </c>
      <c r="L308" s="35">
        <v>22</v>
      </c>
      <c r="M308" s="41"/>
      <c r="N308" s="37"/>
      <c r="O308" s="38">
        <f t="shared" si="12"/>
        <v>22</v>
      </c>
      <c r="P308" s="39"/>
      <c r="Q308" s="40">
        <v>141</v>
      </c>
      <c r="R308" s="10"/>
      <c r="S308" s="10"/>
      <c r="T308" s="43"/>
    </row>
    <row r="309" spans="2:20" ht="33.75" x14ac:dyDescent="0.5">
      <c r="B309" s="29">
        <v>43805</v>
      </c>
      <c r="C309" s="30">
        <v>43805</v>
      </c>
      <c r="D309" s="31" t="s">
        <v>21</v>
      </c>
      <c r="E309" s="31">
        <v>47131805</v>
      </c>
      <c r="F309" s="32" t="s">
        <v>366</v>
      </c>
      <c r="G309" s="31" t="s">
        <v>37</v>
      </c>
      <c r="H309" s="42">
        <v>71.98</v>
      </c>
      <c r="I309" s="33">
        <f t="shared" si="14"/>
        <v>6838.1</v>
      </c>
      <c r="J309" s="34">
        <v>120</v>
      </c>
      <c r="K309" s="34">
        <v>25</v>
      </c>
      <c r="L309" s="35">
        <v>95</v>
      </c>
      <c r="M309" s="41"/>
      <c r="N309" s="37"/>
      <c r="O309" s="38">
        <f t="shared" si="12"/>
        <v>95</v>
      </c>
      <c r="P309" s="39"/>
      <c r="Q309" s="40">
        <f t="shared" si="13"/>
        <v>95</v>
      </c>
      <c r="R309" s="10"/>
      <c r="S309" s="10"/>
      <c r="T309" s="43"/>
    </row>
    <row r="310" spans="2:20" ht="33.75" x14ac:dyDescent="0.5">
      <c r="B310" s="29">
        <v>42926</v>
      </c>
      <c r="C310" s="30">
        <v>42926</v>
      </c>
      <c r="D310" s="31" t="s">
        <v>21</v>
      </c>
      <c r="E310" s="31">
        <v>47131805</v>
      </c>
      <c r="F310" s="32" t="s">
        <v>367</v>
      </c>
      <c r="G310" s="31" t="s">
        <v>26</v>
      </c>
      <c r="H310" s="42">
        <v>92</v>
      </c>
      <c r="I310" s="33">
        <f t="shared" si="14"/>
        <v>0</v>
      </c>
      <c r="J310" s="34">
        <v>0</v>
      </c>
      <c r="K310" s="34">
        <v>0</v>
      </c>
      <c r="L310" s="35">
        <v>0</v>
      </c>
      <c r="M310" s="41"/>
      <c r="N310" s="37"/>
      <c r="O310" s="38">
        <f t="shared" si="12"/>
        <v>0</v>
      </c>
      <c r="P310" s="39"/>
      <c r="Q310" s="40">
        <f t="shared" si="13"/>
        <v>0</v>
      </c>
      <c r="R310" s="10"/>
      <c r="S310" s="10"/>
      <c r="T310" s="43"/>
    </row>
    <row r="311" spans="2:20" ht="33.75" x14ac:dyDescent="0.5">
      <c r="B311" s="29">
        <v>45091</v>
      </c>
      <c r="C311" s="30">
        <v>45091</v>
      </c>
      <c r="D311" s="31" t="s">
        <v>21</v>
      </c>
      <c r="E311" s="31">
        <v>47131810</v>
      </c>
      <c r="F311" s="32" t="s">
        <v>368</v>
      </c>
      <c r="G311" s="31" t="s">
        <v>303</v>
      </c>
      <c r="H311" s="42">
        <v>107</v>
      </c>
      <c r="I311" s="33">
        <f t="shared" si="14"/>
        <v>5671</v>
      </c>
      <c r="J311" s="34">
        <v>60</v>
      </c>
      <c r="K311" s="34">
        <v>7</v>
      </c>
      <c r="L311" s="35">
        <v>53</v>
      </c>
      <c r="M311" s="41"/>
      <c r="N311" s="37"/>
      <c r="O311" s="38">
        <f t="shared" si="12"/>
        <v>53</v>
      </c>
      <c r="P311" s="39"/>
      <c r="Q311" s="40"/>
      <c r="R311" s="10"/>
      <c r="S311" s="10"/>
      <c r="T311" s="43"/>
    </row>
    <row r="312" spans="2:20" ht="33.75" x14ac:dyDescent="0.5">
      <c r="B312" s="29">
        <v>43819</v>
      </c>
      <c r="C312" s="30">
        <v>43819</v>
      </c>
      <c r="D312" s="31" t="s">
        <v>21</v>
      </c>
      <c r="E312" s="31">
        <v>47131805</v>
      </c>
      <c r="F312" s="32" t="s">
        <v>369</v>
      </c>
      <c r="G312" s="31" t="s">
        <v>26</v>
      </c>
      <c r="H312" s="42">
        <v>125</v>
      </c>
      <c r="I312" s="33">
        <f t="shared" si="14"/>
        <v>875</v>
      </c>
      <c r="J312" s="34">
        <v>11</v>
      </c>
      <c r="K312" s="34">
        <v>4</v>
      </c>
      <c r="L312" s="35">
        <v>7</v>
      </c>
      <c r="M312" s="41"/>
      <c r="N312" s="37"/>
      <c r="O312" s="38">
        <f t="shared" si="12"/>
        <v>7</v>
      </c>
      <c r="P312" s="39"/>
      <c r="Q312" s="40">
        <v>119</v>
      </c>
      <c r="R312" s="10"/>
      <c r="S312" s="10"/>
      <c r="T312" s="43"/>
    </row>
    <row r="313" spans="2:20" ht="33.75" x14ac:dyDescent="0.5">
      <c r="B313" s="29">
        <v>43948</v>
      </c>
      <c r="C313" s="30">
        <v>43948</v>
      </c>
      <c r="D313" s="31" t="s">
        <v>21</v>
      </c>
      <c r="E313" s="31">
        <v>14111504</v>
      </c>
      <c r="F313" s="32" t="s">
        <v>370</v>
      </c>
      <c r="G313" s="31" t="s">
        <v>26</v>
      </c>
      <c r="H313" s="42">
        <v>95</v>
      </c>
      <c r="I313" s="33">
        <f t="shared" si="14"/>
        <v>570</v>
      </c>
      <c r="J313" s="34">
        <v>6</v>
      </c>
      <c r="K313" s="34">
        <v>0</v>
      </c>
      <c r="L313" s="35">
        <v>6</v>
      </c>
      <c r="M313" s="41"/>
      <c r="N313" s="37"/>
      <c r="O313" s="38">
        <f t="shared" si="12"/>
        <v>6</v>
      </c>
      <c r="P313" s="39"/>
      <c r="Q313" s="40">
        <f t="shared" si="13"/>
        <v>6</v>
      </c>
      <c r="R313" s="10"/>
      <c r="S313" s="10"/>
      <c r="T313" s="43"/>
    </row>
    <row r="314" spans="2:20" ht="33.75" x14ac:dyDescent="0.5">
      <c r="B314" s="29">
        <v>44594</v>
      </c>
      <c r="C314" s="30">
        <v>44594</v>
      </c>
      <c r="D314" s="31" t="s">
        <v>21</v>
      </c>
      <c r="E314" s="31" t="s">
        <v>21</v>
      </c>
      <c r="F314" s="32" t="s">
        <v>371</v>
      </c>
      <c r="G314" s="31" t="s">
        <v>26</v>
      </c>
      <c r="H314" s="42">
        <v>135.69999999999999</v>
      </c>
      <c r="I314" s="33">
        <f t="shared" si="14"/>
        <v>0</v>
      </c>
      <c r="J314" s="34">
        <v>260</v>
      </c>
      <c r="K314" s="34">
        <v>260</v>
      </c>
      <c r="L314" s="35">
        <v>0</v>
      </c>
      <c r="M314" s="41"/>
      <c r="N314" s="37"/>
      <c r="O314" s="38">
        <f t="shared" si="12"/>
        <v>0</v>
      </c>
      <c r="P314" s="39"/>
      <c r="Q314" s="40"/>
      <c r="R314" s="10"/>
      <c r="S314" s="10"/>
      <c r="T314" s="43"/>
    </row>
    <row r="315" spans="2:20" ht="33.75" x14ac:dyDescent="0.5">
      <c r="B315" s="29">
        <v>44684</v>
      </c>
      <c r="C315" s="30">
        <v>44684</v>
      </c>
      <c r="D315" s="31" t="s">
        <v>21</v>
      </c>
      <c r="E315" s="31" t="s">
        <v>21</v>
      </c>
      <c r="F315" s="32" t="s">
        <v>372</v>
      </c>
      <c r="G315" s="31" t="s">
        <v>26</v>
      </c>
      <c r="H315" s="42">
        <v>4130</v>
      </c>
      <c r="I315" s="33">
        <v>0</v>
      </c>
      <c r="J315" s="34">
        <v>6</v>
      </c>
      <c r="K315" s="34">
        <v>6</v>
      </c>
      <c r="L315" s="35">
        <v>0</v>
      </c>
      <c r="M315" s="41"/>
      <c r="N315" s="37"/>
      <c r="O315" s="38">
        <f t="shared" si="12"/>
        <v>0</v>
      </c>
      <c r="P315" s="39"/>
      <c r="Q315" s="40"/>
      <c r="R315" s="10"/>
      <c r="S315" s="10"/>
      <c r="T315" s="43"/>
    </row>
    <row r="316" spans="2:20" ht="33.75" x14ac:dyDescent="0.5">
      <c r="B316" s="29">
        <v>44684</v>
      </c>
      <c r="C316" s="30">
        <v>44684</v>
      </c>
      <c r="D316" s="31" t="s">
        <v>21</v>
      </c>
      <c r="E316" s="31" t="s">
        <v>21</v>
      </c>
      <c r="F316" s="32" t="s">
        <v>373</v>
      </c>
      <c r="G316" s="31" t="s">
        <v>26</v>
      </c>
      <c r="H316" s="42">
        <v>1888</v>
      </c>
      <c r="I316" s="33">
        <v>0</v>
      </c>
      <c r="J316" s="34">
        <v>6</v>
      </c>
      <c r="K316" s="34">
        <v>6</v>
      </c>
      <c r="L316" s="35">
        <v>0</v>
      </c>
      <c r="M316" s="41"/>
      <c r="N316" s="37"/>
      <c r="O316" s="38">
        <f t="shared" si="12"/>
        <v>0</v>
      </c>
      <c r="P316" s="39"/>
      <c r="Q316" s="40"/>
      <c r="R316" s="10"/>
      <c r="S316" s="10"/>
      <c r="T316" s="43"/>
    </row>
    <row r="317" spans="2:20" ht="33.75" x14ac:dyDescent="0.5">
      <c r="B317" s="29">
        <v>44607</v>
      </c>
      <c r="C317" s="30">
        <v>44607</v>
      </c>
      <c r="D317" s="31" t="s">
        <v>21</v>
      </c>
      <c r="E317" s="31" t="s">
        <v>21</v>
      </c>
      <c r="F317" s="32" t="s">
        <v>374</v>
      </c>
      <c r="G317" s="31" t="s">
        <v>26</v>
      </c>
      <c r="H317" s="42">
        <v>17.66</v>
      </c>
      <c r="I317" s="33">
        <f t="shared" si="14"/>
        <v>52.980000000000004</v>
      </c>
      <c r="J317" s="34">
        <v>6</v>
      </c>
      <c r="K317" s="34">
        <v>3</v>
      </c>
      <c r="L317" s="35">
        <v>3</v>
      </c>
      <c r="M317" s="41"/>
      <c r="N317" s="37"/>
      <c r="O317" s="38">
        <f t="shared" si="12"/>
        <v>3</v>
      </c>
      <c r="P317" s="39"/>
      <c r="Q317" s="40">
        <f t="shared" si="13"/>
        <v>3</v>
      </c>
      <c r="R317" s="10"/>
      <c r="S317" s="10"/>
      <c r="T317" s="43"/>
    </row>
    <row r="318" spans="2:20" ht="33.75" x14ac:dyDescent="0.5">
      <c r="B318" s="29">
        <v>44607</v>
      </c>
      <c r="C318" s="30">
        <v>44411</v>
      </c>
      <c r="D318" s="31" t="s">
        <v>21</v>
      </c>
      <c r="E318" s="31" t="s">
        <v>21</v>
      </c>
      <c r="F318" s="32" t="s">
        <v>375</v>
      </c>
      <c r="G318" s="31" t="s">
        <v>376</v>
      </c>
      <c r="H318" s="42">
        <v>146.32</v>
      </c>
      <c r="I318" s="33">
        <f t="shared" si="14"/>
        <v>8340.24</v>
      </c>
      <c r="J318" s="34">
        <v>200</v>
      </c>
      <c r="K318" s="34">
        <v>143</v>
      </c>
      <c r="L318" s="35">
        <v>57</v>
      </c>
      <c r="M318" s="41"/>
      <c r="N318" s="37"/>
      <c r="O318" s="38"/>
      <c r="P318" s="39">
        <v>1</v>
      </c>
      <c r="Q318" s="40">
        <v>193</v>
      </c>
      <c r="R318" s="10"/>
      <c r="S318" s="10"/>
    </row>
    <row r="319" spans="2:20" ht="33.75" x14ac:dyDescent="0.5">
      <c r="B319" s="29">
        <v>45091</v>
      </c>
      <c r="C319" s="30">
        <v>44825</v>
      </c>
      <c r="D319" s="31" t="s">
        <v>21</v>
      </c>
      <c r="E319" s="31">
        <v>14111704</v>
      </c>
      <c r="F319" s="32" t="s">
        <v>377</v>
      </c>
      <c r="G319" s="31" t="s">
        <v>378</v>
      </c>
      <c r="H319" s="42">
        <v>1499.8</v>
      </c>
      <c r="I319" s="33">
        <f t="shared" si="14"/>
        <v>71990.399999999994</v>
      </c>
      <c r="J319" s="34">
        <v>50</v>
      </c>
      <c r="K319" s="34">
        <v>2</v>
      </c>
      <c r="L319" s="35">
        <v>48</v>
      </c>
      <c r="M319" s="41"/>
      <c r="N319" s="37"/>
      <c r="O319" s="38"/>
      <c r="P319" s="39"/>
      <c r="Q319" s="40"/>
      <c r="R319" s="10"/>
      <c r="S319" s="10"/>
    </row>
    <row r="320" spans="2:20" ht="33.75" x14ac:dyDescent="0.5">
      <c r="B320" s="29">
        <v>44986</v>
      </c>
      <c r="C320" s="30">
        <v>44986</v>
      </c>
      <c r="D320" s="31" t="s">
        <v>21</v>
      </c>
      <c r="E320" s="31">
        <v>14111704</v>
      </c>
      <c r="F320" s="32" t="s">
        <v>379</v>
      </c>
      <c r="G320" s="31" t="s">
        <v>42</v>
      </c>
      <c r="H320" s="42">
        <v>761</v>
      </c>
      <c r="I320" s="33">
        <f t="shared" si="14"/>
        <v>15220</v>
      </c>
      <c r="J320" s="34">
        <v>25</v>
      </c>
      <c r="K320" s="34">
        <v>5</v>
      </c>
      <c r="L320" s="35">
        <v>20</v>
      </c>
      <c r="M320" s="41"/>
      <c r="N320" s="37">
        <v>50</v>
      </c>
      <c r="O320" s="38">
        <f t="shared" si="12"/>
        <v>70</v>
      </c>
      <c r="P320" s="39">
        <v>3</v>
      </c>
      <c r="Q320" s="40">
        <f t="shared" si="13"/>
        <v>67</v>
      </c>
      <c r="R320" s="10"/>
      <c r="S320" s="10"/>
    </row>
    <row r="321" spans="1:19" ht="33.75" x14ac:dyDescent="0.5">
      <c r="B321" s="29">
        <v>44342</v>
      </c>
      <c r="C321" s="30">
        <v>44342</v>
      </c>
      <c r="D321" s="31" t="s">
        <v>21</v>
      </c>
      <c r="E321" s="31">
        <v>47131805</v>
      </c>
      <c r="F321" s="32" t="s">
        <v>380</v>
      </c>
      <c r="G321" s="31" t="s">
        <v>381</v>
      </c>
      <c r="H321" s="42">
        <v>126</v>
      </c>
      <c r="I321" s="33">
        <f t="shared" si="14"/>
        <v>0</v>
      </c>
      <c r="J321" s="34">
        <v>0</v>
      </c>
      <c r="K321" s="34">
        <v>0</v>
      </c>
      <c r="L321" s="35">
        <v>0</v>
      </c>
      <c r="M321" s="41"/>
      <c r="N321" s="37"/>
      <c r="O321" s="38">
        <f t="shared" si="12"/>
        <v>0</v>
      </c>
      <c r="P321" s="39"/>
      <c r="Q321" s="40">
        <v>467</v>
      </c>
      <c r="R321" s="10"/>
      <c r="S321" s="10"/>
    </row>
    <row r="322" spans="1:19" ht="33.75" x14ac:dyDescent="0.5">
      <c r="B322" s="29">
        <v>42767</v>
      </c>
      <c r="C322" s="30">
        <v>42767</v>
      </c>
      <c r="D322" s="31" t="s">
        <v>21</v>
      </c>
      <c r="E322" s="31">
        <v>47131805</v>
      </c>
      <c r="F322" s="32" t="s">
        <v>382</v>
      </c>
      <c r="G322" s="31" t="s">
        <v>26</v>
      </c>
      <c r="H322" s="42">
        <v>32.450000000000003</v>
      </c>
      <c r="I322" s="33">
        <f t="shared" si="14"/>
        <v>973.50000000000011</v>
      </c>
      <c r="J322" s="34">
        <v>101</v>
      </c>
      <c r="K322" s="34">
        <v>71</v>
      </c>
      <c r="L322" s="35">
        <v>30</v>
      </c>
      <c r="M322" s="41"/>
      <c r="N322" s="37"/>
      <c r="O322" s="38">
        <f t="shared" si="12"/>
        <v>30</v>
      </c>
      <c r="P322" s="39"/>
      <c r="Q322" s="40">
        <f t="shared" si="13"/>
        <v>30</v>
      </c>
      <c r="R322" s="10"/>
      <c r="S322" s="10"/>
    </row>
    <row r="323" spans="1:19" ht="33.75" x14ac:dyDescent="0.5">
      <c r="B323" s="29">
        <v>43819</v>
      </c>
      <c r="C323" s="30">
        <v>43819</v>
      </c>
      <c r="D323" s="31" t="s">
        <v>21</v>
      </c>
      <c r="E323" s="31">
        <v>47131600</v>
      </c>
      <c r="F323" s="32" t="s">
        <v>383</v>
      </c>
      <c r="G323" s="31" t="s">
        <v>303</v>
      </c>
      <c r="H323" s="42">
        <v>85</v>
      </c>
      <c r="I323" s="33">
        <f t="shared" si="14"/>
        <v>0</v>
      </c>
      <c r="J323" s="34">
        <v>1</v>
      </c>
      <c r="K323" s="34">
        <v>1</v>
      </c>
      <c r="L323" s="35">
        <v>0</v>
      </c>
      <c r="M323" s="41"/>
      <c r="N323" s="37"/>
      <c r="O323" s="38">
        <f t="shared" si="12"/>
        <v>0</v>
      </c>
      <c r="P323" s="39">
        <v>1</v>
      </c>
      <c r="Q323" s="40">
        <v>29</v>
      </c>
      <c r="R323" s="10"/>
      <c r="S323" s="10"/>
    </row>
    <row r="324" spans="1:19" ht="33.75" x14ac:dyDescent="0.5">
      <c r="B324" s="29">
        <v>43819</v>
      </c>
      <c r="C324" s="30">
        <v>43819</v>
      </c>
      <c r="D324" s="31" t="s">
        <v>21</v>
      </c>
      <c r="E324" s="31">
        <v>47131601</v>
      </c>
      <c r="F324" s="32" t="s">
        <v>384</v>
      </c>
      <c r="G324" s="31" t="s">
        <v>26</v>
      </c>
      <c r="H324" s="42">
        <v>450</v>
      </c>
      <c r="I324" s="33">
        <f t="shared" si="14"/>
        <v>900</v>
      </c>
      <c r="J324" s="34">
        <v>8</v>
      </c>
      <c r="K324" s="34">
        <v>6</v>
      </c>
      <c r="L324" s="35">
        <v>2</v>
      </c>
      <c r="M324" s="41"/>
      <c r="N324" s="37"/>
      <c r="O324" s="38">
        <f t="shared" si="12"/>
        <v>2</v>
      </c>
      <c r="P324" s="39"/>
      <c r="Q324" s="40">
        <f t="shared" si="13"/>
        <v>2</v>
      </c>
      <c r="R324" s="10"/>
      <c r="S324" s="10"/>
    </row>
    <row r="325" spans="1:19" ht="33.75" x14ac:dyDescent="0.5">
      <c r="B325" s="29">
        <v>44719</v>
      </c>
      <c r="C325" s="30">
        <v>44719</v>
      </c>
      <c r="D325" s="31" t="s">
        <v>21</v>
      </c>
      <c r="E325" s="31">
        <v>47131618</v>
      </c>
      <c r="F325" s="32" t="s">
        <v>385</v>
      </c>
      <c r="G325" s="31" t="s">
        <v>26</v>
      </c>
      <c r="H325" s="42">
        <v>92.04</v>
      </c>
      <c r="I325" s="33">
        <f t="shared" si="14"/>
        <v>1932.8400000000001</v>
      </c>
      <c r="J325" s="34">
        <v>31</v>
      </c>
      <c r="K325" s="34">
        <v>10</v>
      </c>
      <c r="L325" s="35">
        <v>21</v>
      </c>
      <c r="M325" s="41"/>
      <c r="N325" s="37"/>
      <c r="O325" s="38">
        <f t="shared" si="12"/>
        <v>21</v>
      </c>
      <c r="P325" s="39"/>
      <c r="Q325" s="40">
        <f t="shared" si="13"/>
        <v>21</v>
      </c>
      <c r="R325" s="10"/>
      <c r="S325" s="10"/>
    </row>
    <row r="326" spans="1:19" ht="33.75" x14ac:dyDescent="0.5">
      <c r="A326" t="s">
        <v>386</v>
      </c>
      <c r="B326" s="29">
        <v>45075</v>
      </c>
      <c r="C326" s="30">
        <v>45075</v>
      </c>
      <c r="D326" s="31" t="s">
        <v>21</v>
      </c>
      <c r="E326" s="31">
        <v>51102714</v>
      </c>
      <c r="F326" s="32" t="s">
        <v>387</v>
      </c>
      <c r="G326" s="31" t="s">
        <v>388</v>
      </c>
      <c r="H326" s="42" t="s">
        <v>389</v>
      </c>
      <c r="I326" s="33">
        <v>0</v>
      </c>
      <c r="J326" s="34">
        <v>35</v>
      </c>
      <c r="K326" s="34">
        <v>35</v>
      </c>
      <c r="L326" s="35">
        <v>0</v>
      </c>
      <c r="M326" s="41"/>
      <c r="N326" s="37"/>
      <c r="O326" s="38">
        <f t="shared" si="12"/>
        <v>0</v>
      </c>
      <c r="P326" s="39"/>
      <c r="Q326" s="40"/>
      <c r="R326" s="10"/>
      <c r="S326" s="10"/>
    </row>
    <row r="327" spans="1:19" ht="33.75" x14ac:dyDescent="0.5">
      <c r="B327" s="29">
        <v>45091</v>
      </c>
      <c r="C327" s="30">
        <v>45091</v>
      </c>
      <c r="D327" s="31" t="s">
        <v>21</v>
      </c>
      <c r="E327" s="31">
        <v>47131618</v>
      </c>
      <c r="F327" s="32" t="s">
        <v>390</v>
      </c>
      <c r="G327" s="31" t="s">
        <v>26</v>
      </c>
      <c r="H327" s="42">
        <v>156</v>
      </c>
      <c r="I327" s="33">
        <f t="shared" si="14"/>
        <v>1716</v>
      </c>
      <c r="J327" s="34">
        <v>28</v>
      </c>
      <c r="K327" s="34">
        <v>17</v>
      </c>
      <c r="L327" s="35">
        <v>11</v>
      </c>
      <c r="M327" s="41"/>
      <c r="N327" s="37"/>
      <c r="O327" s="38">
        <f t="shared" si="12"/>
        <v>11</v>
      </c>
      <c r="P327" s="39"/>
      <c r="Q327" s="40"/>
      <c r="R327" s="10"/>
      <c r="S327" s="10"/>
    </row>
    <row r="328" spans="1:19" ht="33.75" x14ac:dyDescent="0.5">
      <c r="B328" s="29">
        <v>45091</v>
      </c>
      <c r="C328" s="30">
        <v>45091</v>
      </c>
      <c r="D328" s="31" t="s">
        <v>21</v>
      </c>
      <c r="E328" s="31">
        <v>47131618</v>
      </c>
      <c r="F328" s="32" t="s">
        <v>391</v>
      </c>
      <c r="G328" s="31" t="s">
        <v>26</v>
      </c>
      <c r="H328" s="42">
        <v>186</v>
      </c>
      <c r="I328" s="33">
        <f t="shared" si="14"/>
        <v>7626</v>
      </c>
      <c r="J328" s="34">
        <v>123</v>
      </c>
      <c r="K328" s="34">
        <v>82</v>
      </c>
      <c r="L328" s="35">
        <v>41</v>
      </c>
      <c r="M328" s="41"/>
      <c r="N328" s="37"/>
      <c r="O328" s="38">
        <f t="shared" si="12"/>
        <v>41</v>
      </c>
      <c r="P328" s="39"/>
      <c r="Q328" s="40">
        <v>48</v>
      </c>
      <c r="R328" s="10"/>
      <c r="S328" s="10"/>
    </row>
    <row r="329" spans="1:19" ht="33.75" x14ac:dyDescent="0.5">
      <c r="B329" s="29">
        <v>45091</v>
      </c>
      <c r="C329" s="30">
        <v>45091</v>
      </c>
      <c r="D329" s="31" t="s">
        <v>21</v>
      </c>
      <c r="E329" s="31">
        <v>14111705</v>
      </c>
      <c r="F329" s="32" t="s">
        <v>392</v>
      </c>
      <c r="G329" s="31" t="s">
        <v>23</v>
      </c>
      <c r="H329" s="42">
        <v>3510</v>
      </c>
      <c r="I329" s="33">
        <f t="shared" si="14"/>
        <v>175500</v>
      </c>
      <c r="J329" s="34">
        <v>50</v>
      </c>
      <c r="K329" s="34">
        <v>0</v>
      </c>
      <c r="L329" s="35">
        <v>50</v>
      </c>
      <c r="M329" s="41"/>
      <c r="N329" s="37"/>
      <c r="O329" s="38">
        <f t="shared" si="12"/>
        <v>50</v>
      </c>
      <c r="P329" s="39"/>
      <c r="Q329" s="40"/>
      <c r="R329" s="10"/>
      <c r="S329" s="10"/>
    </row>
    <row r="330" spans="1:19" ht="33.75" x14ac:dyDescent="0.5">
      <c r="B330" s="29">
        <v>44978</v>
      </c>
      <c r="C330" s="30">
        <v>44978</v>
      </c>
      <c r="D330" s="31" t="s">
        <v>21</v>
      </c>
      <c r="E330" s="31">
        <v>52121704</v>
      </c>
      <c r="F330" s="32" t="s">
        <v>393</v>
      </c>
      <c r="G330" s="31" t="s">
        <v>26</v>
      </c>
      <c r="H330" s="42">
        <v>35.119999999999997</v>
      </c>
      <c r="I330" s="33">
        <f t="shared" si="14"/>
        <v>1158.9599999999998</v>
      </c>
      <c r="J330" s="34">
        <v>100</v>
      </c>
      <c r="K330" s="34">
        <v>67</v>
      </c>
      <c r="L330" s="35">
        <v>33</v>
      </c>
      <c r="M330" s="41"/>
      <c r="N330" s="37"/>
      <c r="O330" s="38">
        <f t="shared" si="12"/>
        <v>33</v>
      </c>
      <c r="P330" s="39"/>
      <c r="Q330" s="40"/>
      <c r="R330" s="10"/>
      <c r="S330" s="10"/>
    </row>
    <row r="331" spans="1:19" ht="33.75" x14ac:dyDescent="0.5">
      <c r="B331" s="29">
        <v>44981</v>
      </c>
      <c r="C331" s="30">
        <v>44981</v>
      </c>
      <c r="D331" s="31" t="s">
        <v>21</v>
      </c>
      <c r="E331" s="31">
        <v>14111705</v>
      </c>
      <c r="F331" s="32" t="s">
        <v>394</v>
      </c>
      <c r="G331" s="31" t="s">
        <v>378</v>
      </c>
      <c r="H331" s="42">
        <v>1110</v>
      </c>
      <c r="I331" s="33">
        <f t="shared" si="14"/>
        <v>4440</v>
      </c>
      <c r="J331" s="34">
        <v>52</v>
      </c>
      <c r="K331" s="34">
        <v>146</v>
      </c>
      <c r="L331" s="35">
        <v>4</v>
      </c>
      <c r="M331" s="41"/>
      <c r="N331" s="37"/>
      <c r="O331" s="38">
        <f t="shared" si="12"/>
        <v>4</v>
      </c>
      <c r="P331" s="39"/>
      <c r="Q331" s="40"/>
      <c r="R331" s="10"/>
      <c r="S331" s="10"/>
    </row>
    <row r="332" spans="1:19" ht="33.75" x14ac:dyDescent="0.5">
      <c r="B332" s="29">
        <v>44833</v>
      </c>
      <c r="C332" s="30">
        <v>44833</v>
      </c>
      <c r="D332" s="31" t="s">
        <v>21</v>
      </c>
      <c r="E332" s="31">
        <v>20122821</v>
      </c>
      <c r="F332" s="32" t="s">
        <v>395</v>
      </c>
      <c r="G332" s="31" t="s">
        <v>396</v>
      </c>
      <c r="H332" s="42">
        <v>111.12</v>
      </c>
      <c r="I332" s="33">
        <f t="shared" si="14"/>
        <v>16668</v>
      </c>
      <c r="J332" s="34">
        <v>150</v>
      </c>
      <c r="K332" s="34">
        <v>0</v>
      </c>
      <c r="L332" s="35">
        <v>150</v>
      </c>
      <c r="M332" s="41"/>
      <c r="N332" s="37">
        <v>25</v>
      </c>
      <c r="O332" s="38">
        <f t="shared" si="12"/>
        <v>175</v>
      </c>
      <c r="P332" s="39">
        <v>15</v>
      </c>
      <c r="Q332" s="40">
        <v>98</v>
      </c>
      <c r="R332" s="10"/>
      <c r="S332" s="10"/>
    </row>
    <row r="333" spans="1:19" ht="33.75" x14ac:dyDescent="0.5">
      <c r="B333" s="29">
        <v>45091</v>
      </c>
      <c r="C333" s="30">
        <v>45091</v>
      </c>
      <c r="D333" s="31" t="s">
        <v>21</v>
      </c>
      <c r="E333" s="31">
        <v>47121804</v>
      </c>
      <c r="F333" s="32" t="s">
        <v>397</v>
      </c>
      <c r="G333" s="31" t="s">
        <v>26</v>
      </c>
      <c r="H333" s="42">
        <v>220</v>
      </c>
      <c r="I333" s="33">
        <f t="shared" si="14"/>
        <v>2200</v>
      </c>
      <c r="J333" s="34">
        <v>12</v>
      </c>
      <c r="K333" s="34">
        <v>2</v>
      </c>
      <c r="L333" s="35">
        <v>10</v>
      </c>
      <c r="M333" s="41"/>
      <c r="N333" s="37"/>
      <c r="O333" s="38">
        <f t="shared" si="12"/>
        <v>10</v>
      </c>
      <c r="P333" s="39"/>
      <c r="Q333" s="40">
        <f t="shared" si="13"/>
        <v>10</v>
      </c>
      <c r="R333" s="10"/>
      <c r="S333" s="10"/>
    </row>
    <row r="334" spans="1:19" ht="33.75" x14ac:dyDescent="0.5">
      <c r="B334" s="29">
        <v>45079</v>
      </c>
      <c r="C334" s="30">
        <v>45079</v>
      </c>
      <c r="D334" s="31" t="s">
        <v>21</v>
      </c>
      <c r="E334" s="31">
        <v>47121804</v>
      </c>
      <c r="F334" s="32" t="s">
        <v>398</v>
      </c>
      <c r="G334" s="31" t="s">
        <v>26</v>
      </c>
      <c r="H334" s="42" t="s">
        <v>399</v>
      </c>
      <c r="I334" s="33" t="s">
        <v>400</v>
      </c>
      <c r="J334" s="34">
        <v>6</v>
      </c>
      <c r="K334" s="34">
        <v>2</v>
      </c>
      <c r="L334" s="35">
        <v>4</v>
      </c>
      <c r="M334" s="41"/>
      <c r="N334" s="37"/>
      <c r="O334" s="38">
        <f t="shared" si="12"/>
        <v>4</v>
      </c>
      <c r="P334" s="39"/>
      <c r="Q334" s="40">
        <f t="shared" si="13"/>
        <v>4</v>
      </c>
      <c r="R334" s="10"/>
      <c r="S334" s="10"/>
    </row>
    <row r="335" spans="1:19" ht="33.75" x14ac:dyDescent="0.5">
      <c r="B335" s="29">
        <v>45086</v>
      </c>
      <c r="C335" s="30">
        <v>45086</v>
      </c>
      <c r="D335" s="31" t="s">
        <v>21</v>
      </c>
      <c r="E335" s="31">
        <v>14111703</v>
      </c>
      <c r="F335" s="32" t="s">
        <v>401</v>
      </c>
      <c r="G335" s="31" t="s">
        <v>402</v>
      </c>
      <c r="H335" s="42">
        <v>1495</v>
      </c>
      <c r="I335" s="33">
        <f t="shared" si="14"/>
        <v>17940</v>
      </c>
      <c r="J335" s="34">
        <v>20</v>
      </c>
      <c r="K335" s="34">
        <v>8</v>
      </c>
      <c r="L335" s="35">
        <v>12</v>
      </c>
      <c r="M335" s="41"/>
      <c r="N335" s="37"/>
      <c r="O335" s="38">
        <f t="shared" si="12"/>
        <v>12</v>
      </c>
      <c r="P335" s="39"/>
      <c r="Q335" s="40">
        <f t="shared" si="13"/>
        <v>12</v>
      </c>
      <c r="R335" s="10"/>
      <c r="S335" s="10"/>
    </row>
    <row r="336" spans="1:19" ht="33.75" x14ac:dyDescent="0.5">
      <c r="B336" s="29">
        <v>45091</v>
      </c>
      <c r="C336" s="30">
        <v>45091</v>
      </c>
      <c r="D336" s="31" t="s">
        <v>21</v>
      </c>
      <c r="E336" s="31">
        <v>14111703</v>
      </c>
      <c r="F336" s="32" t="s">
        <v>403</v>
      </c>
      <c r="G336" s="31" t="s">
        <v>378</v>
      </c>
      <c r="H336" s="42">
        <v>2064</v>
      </c>
      <c r="I336" s="33">
        <f t="shared" si="14"/>
        <v>99072</v>
      </c>
      <c r="J336" s="34">
        <v>50</v>
      </c>
      <c r="K336" s="34">
        <v>2</v>
      </c>
      <c r="L336" s="35">
        <v>48</v>
      </c>
      <c r="M336" s="41"/>
      <c r="N336" s="37"/>
      <c r="O336" s="38">
        <f t="shared" si="12"/>
        <v>48</v>
      </c>
      <c r="P336" s="39"/>
      <c r="Q336" s="40">
        <f t="shared" si="13"/>
        <v>48</v>
      </c>
      <c r="R336" s="10"/>
      <c r="S336" s="10"/>
    </row>
    <row r="337" spans="2:20" ht="33.75" x14ac:dyDescent="0.5">
      <c r="B337" s="29">
        <v>44826</v>
      </c>
      <c r="C337" s="30" t="s">
        <v>404</v>
      </c>
      <c r="D337" s="31" t="s">
        <v>21</v>
      </c>
      <c r="E337" s="31">
        <v>39111519</v>
      </c>
      <c r="F337" s="32" t="s">
        <v>405</v>
      </c>
      <c r="G337" s="31" t="s">
        <v>406</v>
      </c>
      <c r="H337" s="42">
        <v>2684.5</v>
      </c>
      <c r="I337" s="33">
        <f t="shared" si="14"/>
        <v>0</v>
      </c>
      <c r="J337" s="34">
        <v>1</v>
      </c>
      <c r="K337" s="34">
        <v>1</v>
      </c>
      <c r="L337" s="35">
        <v>0</v>
      </c>
      <c r="M337" s="41"/>
      <c r="N337" s="37"/>
      <c r="O337" s="38">
        <f t="shared" si="12"/>
        <v>0</v>
      </c>
      <c r="P337" s="39"/>
      <c r="Q337" s="40">
        <f t="shared" si="13"/>
        <v>0</v>
      </c>
      <c r="R337" s="10"/>
      <c r="S337" s="10"/>
    </row>
    <row r="338" spans="2:20" ht="33.75" x14ac:dyDescent="0.5">
      <c r="B338" s="29">
        <v>43626</v>
      </c>
      <c r="C338" s="30">
        <v>43626</v>
      </c>
      <c r="D338" s="31" t="s">
        <v>21</v>
      </c>
      <c r="E338" s="31">
        <v>52151501</v>
      </c>
      <c r="F338" s="32" t="s">
        <v>407</v>
      </c>
      <c r="G338" s="31" t="s">
        <v>26</v>
      </c>
      <c r="H338" s="42">
        <v>29.08</v>
      </c>
      <c r="I338" s="33">
        <f t="shared" si="14"/>
        <v>0</v>
      </c>
      <c r="J338" s="34">
        <v>0</v>
      </c>
      <c r="K338" s="34">
        <v>0</v>
      </c>
      <c r="L338" s="35">
        <v>0</v>
      </c>
      <c r="M338" s="41"/>
      <c r="N338" s="37"/>
      <c r="O338" s="38">
        <f t="shared" si="12"/>
        <v>0</v>
      </c>
      <c r="P338" s="39"/>
      <c r="Q338" s="40">
        <v>4</v>
      </c>
      <c r="R338" s="10"/>
      <c r="S338" s="10"/>
    </row>
    <row r="339" spans="2:20" ht="33.75" x14ac:dyDescent="0.5">
      <c r="B339" s="29">
        <v>43819</v>
      </c>
      <c r="C339" s="30">
        <v>43819</v>
      </c>
      <c r="D339" s="31" t="s">
        <v>21</v>
      </c>
      <c r="E339" s="31">
        <v>52151501</v>
      </c>
      <c r="F339" s="32" t="s">
        <v>408</v>
      </c>
      <c r="G339" s="31" t="s">
        <v>26</v>
      </c>
      <c r="H339" s="42">
        <f>1430*1.18</f>
        <v>1687.3999999999999</v>
      </c>
      <c r="I339" s="33">
        <f>+L339*H339</f>
        <v>26998.399999999998</v>
      </c>
      <c r="J339" s="34">
        <v>58</v>
      </c>
      <c r="K339" s="34">
        <v>42</v>
      </c>
      <c r="L339" s="35">
        <v>16</v>
      </c>
      <c r="M339" s="41"/>
      <c r="N339" s="37"/>
      <c r="O339" s="38">
        <f t="shared" si="12"/>
        <v>16</v>
      </c>
      <c r="P339" s="39"/>
      <c r="Q339" s="40">
        <f t="shared" si="13"/>
        <v>16</v>
      </c>
      <c r="R339" s="10"/>
      <c r="S339" s="10"/>
    </row>
    <row r="340" spans="2:20" ht="33.75" x14ac:dyDescent="0.5">
      <c r="B340" s="29">
        <v>44719</v>
      </c>
      <c r="C340" s="30">
        <v>44719</v>
      </c>
      <c r="D340" s="31" t="s">
        <v>21</v>
      </c>
      <c r="E340" s="31">
        <v>52151501</v>
      </c>
      <c r="F340" s="32" t="s">
        <v>409</v>
      </c>
      <c r="G340" s="31" t="s">
        <v>410</v>
      </c>
      <c r="H340" s="42">
        <v>3233.2</v>
      </c>
      <c r="I340" s="33">
        <f t="shared" si="14"/>
        <v>16166</v>
      </c>
      <c r="J340" s="34">
        <v>18</v>
      </c>
      <c r="K340" s="34">
        <v>13</v>
      </c>
      <c r="L340" s="35">
        <v>5</v>
      </c>
      <c r="M340" s="41"/>
      <c r="N340" s="37"/>
      <c r="O340" s="38">
        <f t="shared" si="12"/>
        <v>5</v>
      </c>
      <c r="P340" s="39"/>
      <c r="Q340" s="40">
        <f t="shared" si="13"/>
        <v>5</v>
      </c>
      <c r="R340" s="10"/>
      <c r="S340" s="10"/>
    </row>
    <row r="341" spans="2:20" ht="33.75" x14ac:dyDescent="0.5">
      <c r="B341" s="29">
        <v>44608</v>
      </c>
      <c r="C341" s="30">
        <v>44608</v>
      </c>
      <c r="D341" s="31" t="s">
        <v>21</v>
      </c>
      <c r="E341" s="31">
        <v>52151501</v>
      </c>
      <c r="F341" s="32" t="s">
        <v>411</v>
      </c>
      <c r="G341" s="31" t="s">
        <v>412</v>
      </c>
      <c r="H341" s="42">
        <v>3730</v>
      </c>
      <c r="I341" s="33">
        <f t="shared" si="14"/>
        <v>0</v>
      </c>
      <c r="J341" s="34">
        <v>37</v>
      </c>
      <c r="K341" s="34">
        <v>37</v>
      </c>
      <c r="L341" s="35">
        <v>0</v>
      </c>
      <c r="M341" s="41"/>
      <c r="N341" s="37"/>
      <c r="O341" s="38">
        <f t="shared" si="12"/>
        <v>0</v>
      </c>
      <c r="P341" s="39"/>
      <c r="Q341" s="40">
        <v>117</v>
      </c>
      <c r="R341" s="10"/>
      <c r="S341" s="10"/>
    </row>
    <row r="342" spans="2:20" ht="33.75" x14ac:dyDescent="0.5">
      <c r="B342" s="29">
        <v>43146</v>
      </c>
      <c r="C342" s="30">
        <v>43146</v>
      </c>
      <c r="D342" s="31" t="s">
        <v>21</v>
      </c>
      <c r="E342" s="31">
        <v>52151501</v>
      </c>
      <c r="F342" s="32" t="s">
        <v>413</v>
      </c>
      <c r="G342" s="31" t="s">
        <v>412</v>
      </c>
      <c r="H342" s="33">
        <v>2395</v>
      </c>
      <c r="I342" s="33">
        <f t="shared" si="14"/>
        <v>64665</v>
      </c>
      <c r="J342" s="34">
        <v>32</v>
      </c>
      <c r="K342" s="34">
        <v>5</v>
      </c>
      <c r="L342" s="35">
        <v>27</v>
      </c>
      <c r="M342" s="41"/>
      <c r="N342" s="37"/>
      <c r="O342" s="38">
        <f t="shared" si="12"/>
        <v>27</v>
      </c>
      <c r="P342" s="39"/>
      <c r="Q342" s="40">
        <f t="shared" si="13"/>
        <v>27</v>
      </c>
      <c r="R342" s="10"/>
      <c r="S342" s="10"/>
    </row>
    <row r="343" spans="2:20" ht="33.75" x14ac:dyDescent="0.5">
      <c r="B343" s="29">
        <v>44826</v>
      </c>
      <c r="C343" s="30">
        <v>44826</v>
      </c>
      <c r="D343" s="31" t="s">
        <v>21</v>
      </c>
      <c r="E343" s="31">
        <v>48101903</v>
      </c>
      <c r="F343" s="32" t="s">
        <v>414</v>
      </c>
      <c r="G343" s="31" t="s">
        <v>415</v>
      </c>
      <c r="H343" s="33">
        <v>3835</v>
      </c>
      <c r="I343" s="33">
        <f t="shared" si="14"/>
        <v>88205</v>
      </c>
      <c r="J343" s="34">
        <v>25</v>
      </c>
      <c r="K343" s="34">
        <v>2</v>
      </c>
      <c r="L343" s="35">
        <v>23</v>
      </c>
      <c r="M343" s="45"/>
      <c r="O343" s="46">
        <f t="shared" si="12"/>
        <v>23</v>
      </c>
      <c r="P343" s="10"/>
      <c r="Q343" s="47"/>
      <c r="R343" s="10"/>
      <c r="S343" s="10"/>
    </row>
    <row r="344" spans="2:20" ht="33.75" x14ac:dyDescent="0.5">
      <c r="B344" s="29">
        <v>44882</v>
      </c>
      <c r="C344" s="30">
        <v>44882</v>
      </c>
      <c r="D344" s="31" t="s">
        <v>21</v>
      </c>
      <c r="E344" s="31">
        <v>52152001</v>
      </c>
      <c r="F344" s="32" t="s">
        <v>416</v>
      </c>
      <c r="G344" s="31" t="s">
        <v>26</v>
      </c>
      <c r="H344" s="33">
        <v>590</v>
      </c>
      <c r="I344" s="33">
        <v>0</v>
      </c>
      <c r="J344" s="34">
        <v>100</v>
      </c>
      <c r="K344" s="34">
        <v>100</v>
      </c>
      <c r="L344" s="35">
        <v>0</v>
      </c>
      <c r="M344" s="45"/>
      <c r="O344" s="46">
        <f t="shared" si="12"/>
        <v>0</v>
      </c>
      <c r="P344" s="10"/>
      <c r="Q344" s="47"/>
      <c r="R344" s="10"/>
      <c r="S344" s="10"/>
    </row>
    <row r="345" spans="2:20" ht="33.75" x14ac:dyDescent="0.5">
      <c r="B345" s="29">
        <v>44826</v>
      </c>
      <c r="C345" s="30">
        <v>44826</v>
      </c>
      <c r="D345" s="31" t="s">
        <v>21</v>
      </c>
      <c r="E345" s="31">
        <v>39111517</v>
      </c>
      <c r="F345" s="32" t="s">
        <v>417</v>
      </c>
      <c r="G345" s="31" t="s">
        <v>26</v>
      </c>
      <c r="H345" s="33">
        <v>307</v>
      </c>
      <c r="I345" s="33">
        <f t="shared" si="14"/>
        <v>0</v>
      </c>
      <c r="J345" s="34">
        <v>10</v>
      </c>
      <c r="K345" s="34">
        <v>10</v>
      </c>
      <c r="L345" s="35">
        <v>0</v>
      </c>
      <c r="M345" s="45"/>
      <c r="O345" s="46">
        <f t="shared" si="12"/>
        <v>0</v>
      </c>
      <c r="P345" s="10"/>
      <c r="Q345" s="47"/>
      <c r="R345" s="10"/>
      <c r="S345" s="10"/>
    </row>
    <row r="346" spans="2:20" ht="33.75" x14ac:dyDescent="0.5">
      <c r="B346" s="29">
        <v>44826</v>
      </c>
      <c r="C346" s="30">
        <v>44826</v>
      </c>
      <c r="D346" s="31" t="s">
        <v>21</v>
      </c>
      <c r="E346" s="31">
        <v>39111517</v>
      </c>
      <c r="F346" s="32" t="s">
        <v>418</v>
      </c>
      <c r="G346" s="31" t="s">
        <v>26</v>
      </c>
      <c r="H346" s="33">
        <v>307</v>
      </c>
      <c r="I346" s="33">
        <f t="shared" si="14"/>
        <v>0</v>
      </c>
      <c r="J346" s="34">
        <v>10</v>
      </c>
      <c r="K346" s="34">
        <v>10</v>
      </c>
      <c r="L346" s="35">
        <v>0</v>
      </c>
      <c r="M346" s="45"/>
      <c r="O346" s="46">
        <f t="shared" si="12"/>
        <v>0</v>
      </c>
      <c r="P346" s="10"/>
      <c r="Q346" s="47"/>
      <c r="R346" s="10"/>
      <c r="S346" s="10"/>
    </row>
    <row r="347" spans="2:20" ht="33.75" x14ac:dyDescent="0.5">
      <c r="B347" s="29">
        <v>44827</v>
      </c>
      <c r="C347" s="30">
        <v>44827</v>
      </c>
      <c r="D347" s="31" t="s">
        <v>21</v>
      </c>
      <c r="E347" s="31">
        <v>39111517</v>
      </c>
      <c r="F347" s="32" t="s">
        <v>419</v>
      </c>
      <c r="G347" s="31" t="s">
        <v>26</v>
      </c>
      <c r="H347" s="33">
        <v>384</v>
      </c>
      <c r="I347" s="33">
        <v>0</v>
      </c>
      <c r="J347" s="34">
        <v>10</v>
      </c>
      <c r="K347" s="34">
        <v>10</v>
      </c>
      <c r="L347" s="35">
        <v>0</v>
      </c>
      <c r="M347" s="45"/>
      <c r="O347" s="46">
        <f t="shared" si="12"/>
        <v>0</v>
      </c>
      <c r="P347" s="10"/>
      <c r="Q347" s="47"/>
      <c r="R347" s="10"/>
      <c r="S347" s="10"/>
    </row>
    <row r="348" spans="2:20" ht="33.75" x14ac:dyDescent="0.5">
      <c r="B348" s="29">
        <v>44826</v>
      </c>
      <c r="C348" s="30">
        <v>44826</v>
      </c>
      <c r="D348" s="31" t="s">
        <v>21</v>
      </c>
      <c r="E348" s="31">
        <v>39111517</v>
      </c>
      <c r="F348" s="32" t="s">
        <v>420</v>
      </c>
      <c r="G348" s="31" t="s">
        <v>26</v>
      </c>
      <c r="H348" s="33">
        <v>307</v>
      </c>
      <c r="I348" s="33">
        <f t="shared" si="14"/>
        <v>0</v>
      </c>
      <c r="J348" s="34">
        <v>10</v>
      </c>
      <c r="K348" s="34">
        <v>10</v>
      </c>
      <c r="L348" s="35">
        <v>0</v>
      </c>
      <c r="M348" s="45"/>
      <c r="O348" s="46">
        <f t="shared" si="12"/>
        <v>0</v>
      </c>
      <c r="P348" s="10"/>
      <c r="Q348" s="47"/>
      <c r="R348" s="10"/>
      <c r="S348" s="10"/>
    </row>
    <row r="349" spans="2:20" ht="33.75" x14ac:dyDescent="0.5">
      <c r="B349" s="29">
        <v>44826</v>
      </c>
      <c r="C349" s="30">
        <v>44826</v>
      </c>
      <c r="D349" s="31" t="s">
        <v>21</v>
      </c>
      <c r="E349" s="31">
        <v>39111517</v>
      </c>
      <c r="F349" s="32" t="s">
        <v>421</v>
      </c>
      <c r="G349" s="31" t="s">
        <v>26</v>
      </c>
      <c r="H349" s="33">
        <v>536</v>
      </c>
      <c r="I349" s="33">
        <f t="shared" si="14"/>
        <v>0</v>
      </c>
      <c r="J349" s="34">
        <v>1</v>
      </c>
      <c r="K349" s="34">
        <v>1</v>
      </c>
      <c r="L349" s="35">
        <v>0</v>
      </c>
      <c r="M349" s="45"/>
      <c r="O349" s="46">
        <f t="shared" si="12"/>
        <v>0</v>
      </c>
      <c r="P349" s="10"/>
      <c r="Q349" s="47"/>
      <c r="R349" s="10"/>
      <c r="S349" s="10"/>
    </row>
    <row r="350" spans="2:20" ht="33.75" x14ac:dyDescent="0.5">
      <c r="B350" s="29">
        <v>44826</v>
      </c>
      <c r="C350" s="30" t="s">
        <v>404</v>
      </c>
      <c r="D350" s="31" t="s">
        <v>21</v>
      </c>
      <c r="E350" s="31">
        <v>39111517</v>
      </c>
      <c r="F350" s="32" t="s">
        <v>422</v>
      </c>
      <c r="G350" s="31" t="s">
        <v>26</v>
      </c>
      <c r="H350" s="33">
        <v>536</v>
      </c>
      <c r="I350" s="33">
        <f t="shared" si="14"/>
        <v>0</v>
      </c>
      <c r="J350" s="34">
        <v>1</v>
      </c>
      <c r="K350" s="34">
        <v>1</v>
      </c>
      <c r="L350" s="35">
        <v>0</v>
      </c>
      <c r="M350" s="45"/>
      <c r="O350" s="46">
        <f t="shared" si="12"/>
        <v>0</v>
      </c>
      <c r="P350" s="10"/>
      <c r="Q350" s="47"/>
      <c r="R350" s="10"/>
      <c r="S350" s="10"/>
    </row>
    <row r="351" spans="2:20" ht="28.5" x14ac:dyDescent="0.4">
      <c r="B351" s="29"/>
      <c r="D351" s="48"/>
      <c r="E351" s="48">
        <v>45078</v>
      </c>
      <c r="F351" s="48"/>
      <c r="G351" s="48" t="s">
        <v>423</v>
      </c>
      <c r="H351" s="49" t="s">
        <v>424</v>
      </c>
      <c r="I351" s="49"/>
      <c r="J351" s="49"/>
      <c r="K351" s="49"/>
      <c r="L351" s="45"/>
      <c r="M351" s="50">
        <v>3775.7999999999997</v>
      </c>
      <c r="N351" s="29"/>
      <c r="O351" s="29"/>
      <c r="P351" s="29"/>
      <c r="Q351" s="29"/>
      <c r="R351" s="29"/>
      <c r="S351" s="29"/>
      <c r="T351" s="29"/>
    </row>
    <row r="352" spans="2:20" ht="28.5" x14ac:dyDescent="0.4">
      <c r="B352" s="29"/>
      <c r="C352" s="30" t="s">
        <v>425</v>
      </c>
      <c r="D352" s="31" t="s">
        <v>426</v>
      </c>
      <c r="E352" s="31" t="s">
        <v>134</v>
      </c>
      <c r="F352" s="31" t="s">
        <v>427</v>
      </c>
      <c r="G352" s="31" t="s">
        <v>428</v>
      </c>
      <c r="H352" s="33" t="s">
        <v>429</v>
      </c>
      <c r="I352" s="33" t="s">
        <v>430</v>
      </c>
      <c r="J352" s="33" t="s">
        <v>431</v>
      </c>
      <c r="K352" s="33" t="s">
        <v>432</v>
      </c>
      <c r="L352" s="45"/>
      <c r="M352" s="50">
        <v>0</v>
      </c>
      <c r="N352" s="29"/>
      <c r="O352" s="29"/>
      <c r="P352" s="29"/>
      <c r="Q352" s="29"/>
      <c r="R352" s="29"/>
      <c r="S352" s="29"/>
      <c r="T352" s="29"/>
    </row>
    <row r="353" spans="2:20" ht="28.5" x14ac:dyDescent="0.4">
      <c r="B353" s="29"/>
      <c r="D353" s="48"/>
      <c r="E353" s="48"/>
      <c r="F353" s="48"/>
      <c r="I353" s="49"/>
      <c r="J353" s="33" t="s">
        <v>433</v>
      </c>
      <c r="K353" s="33" t="s">
        <v>434</v>
      </c>
      <c r="L353" s="45"/>
      <c r="M353" s="50">
        <v>61.949999999999996</v>
      </c>
      <c r="N353" s="29"/>
      <c r="O353" s="29"/>
      <c r="P353" s="29"/>
      <c r="Q353" s="29"/>
      <c r="R353" s="29"/>
      <c r="S353" s="29"/>
      <c r="T353" s="29"/>
    </row>
    <row r="354" spans="2:20" ht="28.5" x14ac:dyDescent="0.4">
      <c r="B354" s="29"/>
      <c r="C354" s="30" t="s">
        <v>435</v>
      </c>
      <c r="D354" s="31" t="s">
        <v>436</v>
      </c>
      <c r="E354" s="31" t="s">
        <v>26</v>
      </c>
      <c r="F354" s="31">
        <v>58</v>
      </c>
      <c r="G354" s="31">
        <v>0</v>
      </c>
      <c r="H354" s="33">
        <v>1</v>
      </c>
      <c r="I354" s="33">
        <v>57</v>
      </c>
      <c r="J354" s="33">
        <v>65.099999999999994</v>
      </c>
      <c r="K354" s="33">
        <v>3710.7</v>
      </c>
      <c r="L354" s="45"/>
      <c r="M354" s="50">
        <v>4107.2849999999999</v>
      </c>
      <c r="N354" s="29"/>
      <c r="O354" s="29"/>
      <c r="P354" s="29"/>
      <c r="Q354" s="29"/>
      <c r="R354" s="29"/>
      <c r="S354" s="29"/>
      <c r="T354" s="29"/>
    </row>
    <row r="355" spans="2:20" ht="28.5" x14ac:dyDescent="0.4">
      <c r="B355" s="29"/>
      <c r="C355" s="30" t="s">
        <v>437</v>
      </c>
      <c r="D355" s="31" t="s">
        <v>438</v>
      </c>
      <c r="E355" s="31" t="s">
        <v>439</v>
      </c>
      <c r="F355" s="31">
        <v>0</v>
      </c>
      <c r="G355" s="31">
        <v>0</v>
      </c>
      <c r="H355" s="33">
        <v>0</v>
      </c>
      <c r="I355" s="33">
        <v>0</v>
      </c>
      <c r="J355" s="33">
        <v>2100</v>
      </c>
      <c r="K355" s="33">
        <v>0</v>
      </c>
      <c r="L355" s="45"/>
      <c r="M355" s="50">
        <v>2416.0499999999997</v>
      </c>
      <c r="N355" s="29"/>
      <c r="O355" s="29"/>
      <c r="P355" s="29"/>
      <c r="Q355" s="29"/>
      <c r="R355" s="29"/>
      <c r="S355" s="29"/>
      <c r="T355" s="29"/>
    </row>
    <row r="356" spans="2:20" ht="28.5" x14ac:dyDescent="0.4">
      <c r="B356" s="29"/>
      <c r="C356" s="30" t="s">
        <v>440</v>
      </c>
      <c r="D356" s="31" t="s">
        <v>438</v>
      </c>
      <c r="E356" s="31" t="s">
        <v>441</v>
      </c>
      <c r="F356" s="31">
        <v>0</v>
      </c>
      <c r="G356" s="31">
        <v>0</v>
      </c>
      <c r="H356" s="33">
        <v>0</v>
      </c>
      <c r="I356" s="33">
        <v>0</v>
      </c>
      <c r="J356" s="33">
        <v>206.5</v>
      </c>
      <c r="K356" s="33">
        <v>0</v>
      </c>
      <c r="L356" s="45"/>
      <c r="M356" s="50">
        <v>3140.8649999999998</v>
      </c>
      <c r="N356" s="29"/>
      <c r="O356" s="29"/>
      <c r="P356" s="29"/>
      <c r="Q356" s="29"/>
      <c r="R356" s="29"/>
      <c r="S356" s="29"/>
      <c r="T356" s="29"/>
    </row>
    <row r="357" spans="2:20" ht="28.5" x14ac:dyDescent="0.4">
      <c r="B357" s="29"/>
      <c r="C357" s="30" t="s">
        <v>442</v>
      </c>
      <c r="D357" s="31" t="s">
        <v>443</v>
      </c>
      <c r="E357" s="31" t="s">
        <v>444</v>
      </c>
      <c r="F357" s="31">
        <v>7</v>
      </c>
      <c r="G357" s="31">
        <v>0</v>
      </c>
      <c r="H357" s="33">
        <v>0</v>
      </c>
      <c r="I357" s="33">
        <v>7</v>
      </c>
      <c r="J357" s="33">
        <v>483.21</v>
      </c>
      <c r="K357" s="33">
        <v>3382.47</v>
      </c>
      <c r="L357" s="45"/>
      <c r="M357" s="50">
        <v>770.83500000000004</v>
      </c>
      <c r="N357" s="29"/>
      <c r="O357" s="29"/>
      <c r="P357" s="29"/>
      <c r="Q357" s="29"/>
      <c r="R357" s="29"/>
      <c r="S357" s="29"/>
      <c r="T357" s="29"/>
    </row>
    <row r="358" spans="2:20" ht="28.5" x14ac:dyDescent="0.4">
      <c r="B358" s="29"/>
      <c r="C358" s="30" t="s">
        <v>445</v>
      </c>
      <c r="D358" s="31" t="s">
        <v>446</v>
      </c>
      <c r="E358" s="31" t="s">
        <v>444</v>
      </c>
      <c r="F358" s="31">
        <v>5</v>
      </c>
      <c r="G358" s="31">
        <v>0</v>
      </c>
      <c r="H358" s="33">
        <v>0</v>
      </c>
      <c r="I358" s="33">
        <v>5</v>
      </c>
      <c r="J358" s="33">
        <v>483.21</v>
      </c>
      <c r="K358" s="33">
        <v>2416.0499999999997</v>
      </c>
      <c r="L358" s="45"/>
      <c r="M358" s="50">
        <v>966.42</v>
      </c>
      <c r="N358" s="29"/>
      <c r="O358" s="29"/>
      <c r="P358" s="29"/>
      <c r="Q358" s="29"/>
      <c r="R358" s="29"/>
      <c r="S358" s="29"/>
      <c r="T358" s="29"/>
    </row>
    <row r="359" spans="2:20" ht="28.5" x14ac:dyDescent="0.4">
      <c r="B359" s="29"/>
      <c r="C359" s="30" t="s">
        <v>447</v>
      </c>
      <c r="D359" s="31" t="s">
        <v>448</v>
      </c>
      <c r="E359" s="31" t="s">
        <v>444</v>
      </c>
      <c r="F359" s="31">
        <v>6.5</v>
      </c>
      <c r="G359" s="31">
        <v>0</v>
      </c>
      <c r="H359" s="33">
        <v>0</v>
      </c>
      <c r="I359" s="33">
        <v>6.5</v>
      </c>
      <c r="J359" s="33">
        <v>483.21</v>
      </c>
      <c r="K359" s="33">
        <v>3140.8649999999998</v>
      </c>
      <c r="L359" s="45"/>
      <c r="M359" s="50">
        <v>21399.3</v>
      </c>
      <c r="N359" s="29"/>
      <c r="O359" s="29"/>
      <c r="P359" s="29"/>
      <c r="Q359" s="29"/>
      <c r="R359" s="29"/>
      <c r="S359" s="29"/>
      <c r="T359" s="29"/>
    </row>
    <row r="360" spans="2:20" ht="28.5" x14ac:dyDescent="0.4">
      <c r="B360" s="29"/>
      <c r="C360" s="30" t="s">
        <v>449</v>
      </c>
      <c r="D360" s="31" t="s">
        <v>450</v>
      </c>
      <c r="E360" s="31" t="s">
        <v>444</v>
      </c>
      <c r="F360" s="31">
        <v>1.5</v>
      </c>
      <c r="G360" s="31">
        <v>0</v>
      </c>
      <c r="H360" s="33">
        <v>0</v>
      </c>
      <c r="I360" s="33">
        <v>1.5</v>
      </c>
      <c r="J360" s="33">
        <v>513.89</v>
      </c>
      <c r="K360" s="33">
        <v>770.83500000000004</v>
      </c>
      <c r="L360" s="45"/>
      <c r="M360" s="50">
        <v>11147.5</v>
      </c>
      <c r="N360" s="29"/>
      <c r="O360" s="29"/>
      <c r="P360" s="29"/>
      <c r="Q360" s="29"/>
      <c r="R360" s="29"/>
      <c r="S360" s="29"/>
      <c r="T360" s="29"/>
    </row>
    <row r="361" spans="2:20" ht="28.5" x14ac:dyDescent="0.4">
      <c r="B361" s="29"/>
      <c r="C361" s="30" t="s">
        <v>451</v>
      </c>
      <c r="D361" s="31" t="s">
        <v>452</v>
      </c>
      <c r="E361" s="31" t="s">
        <v>444</v>
      </c>
      <c r="F361" s="31">
        <v>2</v>
      </c>
      <c r="G361" s="31">
        <v>0</v>
      </c>
      <c r="H361" s="33">
        <v>0</v>
      </c>
      <c r="I361" s="33">
        <v>2</v>
      </c>
      <c r="J361" s="33">
        <v>483.21</v>
      </c>
      <c r="K361" s="33">
        <v>966.42</v>
      </c>
      <c r="L361" s="45"/>
      <c r="M361" s="50">
        <v>535.5699999999996</v>
      </c>
      <c r="N361" s="29"/>
      <c r="O361" s="29"/>
      <c r="P361" s="29"/>
      <c r="Q361" s="29"/>
      <c r="R361" s="29"/>
      <c r="S361" s="29"/>
      <c r="T361" s="29"/>
    </row>
    <row r="362" spans="2:20" ht="28.5" x14ac:dyDescent="0.4">
      <c r="B362" s="29"/>
      <c r="C362" s="30" t="s">
        <v>453</v>
      </c>
      <c r="D362" s="31" t="s">
        <v>454</v>
      </c>
      <c r="E362" s="31" t="s">
        <v>455</v>
      </c>
      <c r="F362" s="31">
        <v>18</v>
      </c>
      <c r="G362" s="31">
        <v>0</v>
      </c>
      <c r="H362" s="33">
        <v>0</v>
      </c>
      <c r="I362" s="33">
        <v>18</v>
      </c>
      <c r="J362" s="33">
        <v>1188.8499999999999</v>
      </c>
      <c r="K362" s="33">
        <v>21399.3</v>
      </c>
      <c r="L362" s="45"/>
      <c r="M362" s="50">
        <v>7872</v>
      </c>
      <c r="N362" s="29"/>
      <c r="O362" s="29"/>
      <c r="P362" s="29"/>
      <c r="Q362" s="29"/>
      <c r="R362" s="29"/>
      <c r="S362" s="29"/>
      <c r="T362" s="29"/>
    </row>
    <row r="363" spans="2:20" ht="28.5" x14ac:dyDescent="0.4">
      <c r="B363" s="29"/>
      <c r="C363" s="30" t="s">
        <v>456</v>
      </c>
      <c r="D363" s="31" t="s">
        <v>457</v>
      </c>
      <c r="E363" s="31" t="s">
        <v>439</v>
      </c>
      <c r="F363" s="31">
        <v>77</v>
      </c>
      <c r="G363" s="31">
        <v>0</v>
      </c>
      <c r="H363" s="33">
        <v>2</v>
      </c>
      <c r="I363" s="33">
        <v>75</v>
      </c>
      <c r="J363" s="33">
        <v>113.75</v>
      </c>
      <c r="K363" s="33">
        <v>8531.25</v>
      </c>
      <c r="L363" s="45"/>
      <c r="M363" s="50">
        <v>13574.070000000002</v>
      </c>
      <c r="N363" s="29"/>
      <c r="O363" s="29"/>
      <c r="P363" s="29"/>
      <c r="Q363" s="29"/>
      <c r="R363" s="29"/>
      <c r="S363" s="29"/>
      <c r="T363" s="29"/>
    </row>
    <row r="364" spans="2:20" ht="28.5" x14ac:dyDescent="0.4">
      <c r="B364" s="29"/>
      <c r="C364" s="30" t="s">
        <v>458</v>
      </c>
      <c r="D364" s="31" t="s">
        <v>459</v>
      </c>
      <c r="E364" s="31" t="s">
        <v>439</v>
      </c>
      <c r="F364" s="31">
        <v>2.049999999999998</v>
      </c>
      <c r="G364" s="31">
        <v>0</v>
      </c>
      <c r="H364" s="33">
        <v>0</v>
      </c>
      <c r="I364" s="33">
        <v>2.049999999999998</v>
      </c>
      <c r="J364" s="33">
        <v>218.6</v>
      </c>
      <c r="K364" s="33">
        <v>448.12999999999954</v>
      </c>
      <c r="L364" s="45"/>
      <c r="M364" s="50">
        <v>3264</v>
      </c>
      <c r="N364" s="29"/>
      <c r="O364" s="29"/>
      <c r="P364" s="29"/>
      <c r="Q364" s="29"/>
      <c r="R364" s="29"/>
      <c r="S364" s="29"/>
      <c r="T364" s="29"/>
    </row>
    <row r="365" spans="2:20" ht="28.5" x14ac:dyDescent="0.4">
      <c r="B365" s="29"/>
      <c r="C365" s="30" t="s">
        <v>460</v>
      </c>
      <c r="D365" s="31" t="s">
        <v>461</v>
      </c>
      <c r="E365" s="31" t="s">
        <v>360</v>
      </c>
      <c r="F365" s="31">
        <v>32</v>
      </c>
      <c r="G365" s="31">
        <v>0</v>
      </c>
      <c r="H365" s="33">
        <v>2</v>
      </c>
      <c r="I365" s="33">
        <v>30</v>
      </c>
      <c r="J365" s="33">
        <v>192</v>
      </c>
      <c r="K365" s="33">
        <v>5760</v>
      </c>
      <c r="L365" s="45"/>
      <c r="M365" s="50">
        <v>679</v>
      </c>
      <c r="N365" s="29"/>
      <c r="O365" s="29"/>
      <c r="P365" s="29"/>
      <c r="Q365" s="29"/>
      <c r="R365" s="29"/>
      <c r="S365" s="29"/>
      <c r="T365" s="29"/>
    </row>
    <row r="366" spans="2:20" ht="28.5" x14ac:dyDescent="0.4">
      <c r="B366" s="29"/>
      <c r="C366" s="30" t="s">
        <v>462</v>
      </c>
      <c r="D366" s="31" t="s">
        <v>463</v>
      </c>
      <c r="E366" s="31" t="s">
        <v>26</v>
      </c>
      <c r="F366" s="31">
        <v>783</v>
      </c>
      <c r="G366" s="31">
        <v>0</v>
      </c>
      <c r="H366" s="33">
        <v>20</v>
      </c>
      <c r="I366" s="33">
        <v>763</v>
      </c>
      <c r="J366" s="33">
        <v>31.05</v>
      </c>
      <c r="K366" s="33">
        <v>23691.15</v>
      </c>
      <c r="L366" s="45"/>
      <c r="M366" s="50">
        <v>-3000.0000000000005</v>
      </c>
      <c r="N366" s="29"/>
      <c r="O366" s="29"/>
      <c r="P366" s="29"/>
      <c r="Q366" s="29"/>
      <c r="R366" s="29"/>
      <c r="S366" s="29"/>
      <c r="T366" s="29"/>
    </row>
    <row r="367" spans="2:20" ht="28.5" x14ac:dyDescent="0.4">
      <c r="B367" s="29"/>
      <c r="C367" s="30" t="s">
        <v>464</v>
      </c>
      <c r="D367" s="31" t="s">
        <v>465</v>
      </c>
      <c r="E367" s="31" t="s">
        <v>360</v>
      </c>
      <c r="F367" s="31">
        <v>13</v>
      </c>
      <c r="G367" s="31">
        <v>0</v>
      </c>
      <c r="H367" s="33">
        <v>3</v>
      </c>
      <c r="I367" s="33">
        <v>10</v>
      </c>
      <c r="J367" s="33">
        <v>192</v>
      </c>
      <c r="K367" s="33">
        <v>1920</v>
      </c>
      <c r="L367" s="45"/>
      <c r="M367" s="50">
        <v>13880.000000000004</v>
      </c>
      <c r="N367" s="29"/>
      <c r="O367" s="29"/>
      <c r="P367" s="29"/>
      <c r="Q367" s="29"/>
      <c r="R367" s="29"/>
      <c r="S367" s="29"/>
      <c r="T367" s="29"/>
    </row>
    <row r="368" spans="2:20" ht="28.5" x14ac:dyDescent="0.4">
      <c r="B368" s="29"/>
      <c r="C368" s="30" t="s">
        <v>466</v>
      </c>
      <c r="D368" s="31" t="s">
        <v>467</v>
      </c>
      <c r="E368" s="31" t="s">
        <v>34</v>
      </c>
      <c r="F368" s="31">
        <v>7</v>
      </c>
      <c r="G368" s="31">
        <v>0</v>
      </c>
      <c r="H368" s="33">
        <v>0</v>
      </c>
      <c r="I368" s="33">
        <v>7</v>
      </c>
      <c r="J368" s="33">
        <v>97</v>
      </c>
      <c r="K368" s="33">
        <v>679</v>
      </c>
      <c r="L368" s="45"/>
      <c r="M368" s="50">
        <v>14742</v>
      </c>
      <c r="N368" s="29"/>
      <c r="O368" s="29"/>
      <c r="P368" s="29"/>
      <c r="Q368" s="29"/>
      <c r="R368" s="29"/>
      <c r="S368" s="29"/>
      <c r="T368" s="29"/>
    </row>
    <row r="369" spans="2:20" ht="28.5" x14ac:dyDescent="0.4">
      <c r="B369" s="29"/>
      <c r="C369" s="30" t="s">
        <v>468</v>
      </c>
      <c r="D369" s="31" t="s">
        <v>469</v>
      </c>
      <c r="E369" s="31" t="s">
        <v>439</v>
      </c>
      <c r="F369" s="31">
        <v>0</v>
      </c>
      <c r="G369" s="31">
        <v>12</v>
      </c>
      <c r="H369" s="33">
        <v>0</v>
      </c>
      <c r="I369" s="33">
        <v>12</v>
      </c>
      <c r="J369" s="33">
        <v>1200</v>
      </c>
      <c r="K369" s="33">
        <v>14400</v>
      </c>
      <c r="L369" s="45"/>
      <c r="M369" s="50">
        <v>4039.2000000000025</v>
      </c>
      <c r="N369" s="29"/>
      <c r="O369" s="29"/>
      <c r="P369" s="29"/>
      <c r="Q369" s="29"/>
      <c r="R369" s="29"/>
      <c r="S369" s="29"/>
      <c r="T369" s="29"/>
    </row>
    <row r="370" spans="2:20" ht="28.5" x14ac:dyDescent="0.4">
      <c r="B370" s="29"/>
      <c r="C370" s="30" t="s">
        <v>470</v>
      </c>
      <c r="D370" s="31" t="s">
        <v>471</v>
      </c>
      <c r="E370" s="31" t="s">
        <v>439</v>
      </c>
      <c r="F370" s="31">
        <v>16.55</v>
      </c>
      <c r="G370" s="31">
        <v>0</v>
      </c>
      <c r="H370" s="33">
        <v>1.4</v>
      </c>
      <c r="I370" s="33">
        <v>15.15</v>
      </c>
      <c r="J370" s="33">
        <v>800</v>
      </c>
      <c r="K370" s="33">
        <v>12120</v>
      </c>
      <c r="L370" s="45"/>
      <c r="M370" s="50">
        <v>15535.960000000001</v>
      </c>
      <c r="N370" s="29"/>
      <c r="O370" s="29"/>
      <c r="P370" s="29"/>
      <c r="Q370" s="29"/>
      <c r="R370" s="29"/>
      <c r="S370" s="29"/>
      <c r="T370" s="29"/>
    </row>
    <row r="371" spans="2:20" ht="28.5" x14ac:dyDescent="0.4">
      <c r="B371" s="29"/>
      <c r="C371" s="30" t="s">
        <v>472</v>
      </c>
      <c r="D371" s="31" t="s">
        <v>473</v>
      </c>
      <c r="E371" s="31" t="s">
        <v>26</v>
      </c>
      <c r="F371" s="31">
        <v>42.5</v>
      </c>
      <c r="G371" s="31">
        <v>0</v>
      </c>
      <c r="H371" s="33">
        <v>5</v>
      </c>
      <c r="I371" s="33">
        <v>37.5</v>
      </c>
      <c r="J371" s="33">
        <v>350</v>
      </c>
      <c r="K371" s="33">
        <v>13125</v>
      </c>
      <c r="L371" s="45"/>
      <c r="M371" s="50">
        <v>8179.2000000000044</v>
      </c>
      <c r="N371" s="29"/>
      <c r="O371" s="29"/>
      <c r="P371" s="29"/>
      <c r="Q371" s="29"/>
      <c r="R371" s="29"/>
      <c r="S371" s="29"/>
      <c r="T371" s="29"/>
    </row>
    <row r="372" spans="2:20" ht="28.5" x14ac:dyDescent="0.4">
      <c r="B372" s="29"/>
      <c r="C372" s="30" t="s">
        <v>474</v>
      </c>
      <c r="D372" s="31" t="s">
        <v>475</v>
      </c>
      <c r="E372" s="31" t="s">
        <v>476</v>
      </c>
      <c r="F372" s="31">
        <v>3.5000000000000049</v>
      </c>
      <c r="G372" s="31">
        <v>0</v>
      </c>
      <c r="H372" s="33">
        <v>1.3</v>
      </c>
      <c r="I372" s="33">
        <v>2.2000000000000046</v>
      </c>
      <c r="J372" s="33">
        <v>408</v>
      </c>
      <c r="K372" s="33">
        <v>897.60000000000184</v>
      </c>
      <c r="L372" s="45"/>
      <c r="M372" s="50">
        <v>58411.19999999999</v>
      </c>
      <c r="N372" s="29"/>
      <c r="O372" s="29"/>
      <c r="P372" s="29"/>
      <c r="Q372" s="29"/>
      <c r="R372" s="29"/>
      <c r="S372" s="29"/>
      <c r="T372" s="29"/>
    </row>
    <row r="373" spans="2:20" ht="28.5" x14ac:dyDescent="0.4">
      <c r="B373" s="29"/>
      <c r="C373" s="30" t="s">
        <v>477</v>
      </c>
      <c r="D373" s="31" t="s">
        <v>478</v>
      </c>
      <c r="E373" s="31" t="s">
        <v>381</v>
      </c>
      <c r="F373" s="31">
        <v>17.05</v>
      </c>
      <c r="G373" s="31">
        <v>0</v>
      </c>
      <c r="H373" s="33">
        <v>0</v>
      </c>
      <c r="I373" s="33">
        <v>17.05</v>
      </c>
      <c r="J373" s="33">
        <v>911.2</v>
      </c>
      <c r="K373" s="33">
        <v>15535.960000000001</v>
      </c>
      <c r="L373" s="45"/>
      <c r="M373" s="50">
        <v>99220</v>
      </c>
      <c r="N373" s="29"/>
      <c r="O373" s="29"/>
      <c r="P373" s="29"/>
      <c r="Q373" s="29"/>
      <c r="R373" s="29"/>
      <c r="S373" s="29"/>
      <c r="T373" s="29"/>
    </row>
    <row r="374" spans="2:20" ht="28.5" x14ac:dyDescent="0.4">
      <c r="B374" s="29"/>
      <c r="C374" s="30" t="s">
        <v>479</v>
      </c>
      <c r="D374" s="31" t="s">
        <v>480</v>
      </c>
      <c r="E374" s="31" t="s">
        <v>481</v>
      </c>
      <c r="F374" s="31">
        <v>31.400000000000006</v>
      </c>
      <c r="G374" s="31">
        <v>0</v>
      </c>
      <c r="H374" s="33">
        <v>7.4</v>
      </c>
      <c r="I374" s="33">
        <v>24.000000000000007</v>
      </c>
      <c r="J374" s="33">
        <v>852</v>
      </c>
      <c r="K374" s="33">
        <v>20448.000000000007</v>
      </c>
      <c r="L374" s="45"/>
      <c r="M374" s="50">
        <v>17236.8</v>
      </c>
      <c r="N374" s="29"/>
      <c r="O374" s="29"/>
      <c r="P374" s="29"/>
      <c r="Q374" s="29"/>
      <c r="R374" s="29"/>
      <c r="S374" s="29"/>
      <c r="T374" s="29"/>
    </row>
    <row r="375" spans="2:20" ht="28.5" x14ac:dyDescent="0.4">
      <c r="B375" s="29"/>
      <c r="C375" s="30" t="s">
        <v>482</v>
      </c>
      <c r="D375" s="31" t="s">
        <v>483</v>
      </c>
      <c r="E375" s="31" t="s">
        <v>481</v>
      </c>
      <c r="F375" s="31">
        <v>78.199999999999974</v>
      </c>
      <c r="G375" s="31">
        <v>0</v>
      </c>
      <c r="H375" s="33">
        <v>3.4</v>
      </c>
      <c r="I375" s="33">
        <v>74.799999999999969</v>
      </c>
      <c r="J375" s="33">
        <v>1032</v>
      </c>
      <c r="K375" s="33">
        <v>77193.599999999962</v>
      </c>
      <c r="L375" s="45"/>
      <c r="M375" s="50">
        <v>0</v>
      </c>
      <c r="N375" s="29"/>
      <c r="O375" s="29"/>
      <c r="P375" s="29"/>
      <c r="Q375" s="29"/>
      <c r="R375" s="29"/>
      <c r="S375" s="29"/>
      <c r="T375" s="29"/>
    </row>
    <row r="376" spans="2:20" ht="28.5" x14ac:dyDescent="0.4">
      <c r="B376" s="29"/>
      <c r="C376" s="30" t="s">
        <v>484</v>
      </c>
      <c r="D376" s="31" t="s">
        <v>485</v>
      </c>
      <c r="E376" s="31" t="s">
        <v>481</v>
      </c>
      <c r="F376" s="31">
        <v>67.399999999999991</v>
      </c>
      <c r="G376" s="31">
        <v>0</v>
      </c>
      <c r="H376" s="33">
        <v>3.4</v>
      </c>
      <c r="I376" s="33">
        <v>63.999999999999993</v>
      </c>
      <c r="J376" s="33">
        <v>1210</v>
      </c>
      <c r="K376" s="33">
        <v>77439.999999999985</v>
      </c>
      <c r="L376" s="45"/>
      <c r="M376" s="50">
        <v>0</v>
      </c>
      <c r="N376" s="29"/>
      <c r="O376" s="29"/>
      <c r="P376" s="29"/>
      <c r="Q376" s="29"/>
      <c r="R376" s="29"/>
      <c r="S376" s="29"/>
      <c r="T376" s="29"/>
    </row>
    <row r="377" spans="2:20" ht="28.5" x14ac:dyDescent="0.4">
      <c r="B377" s="29"/>
      <c r="C377" s="30" t="s">
        <v>486</v>
      </c>
      <c r="D377" s="31" t="s">
        <v>487</v>
      </c>
      <c r="E377" s="31" t="s">
        <v>488</v>
      </c>
      <c r="F377" s="31">
        <v>38</v>
      </c>
      <c r="G377" s="31">
        <v>0</v>
      </c>
      <c r="H377" s="33">
        <v>3</v>
      </c>
      <c r="I377" s="33">
        <v>35</v>
      </c>
      <c r="J377" s="33">
        <v>638.4</v>
      </c>
      <c r="K377" s="33">
        <v>22344</v>
      </c>
      <c r="L377" s="45"/>
      <c r="M377" s="50">
        <v>2047.5</v>
      </c>
      <c r="N377" s="29"/>
      <c r="O377" s="29"/>
      <c r="P377" s="29"/>
      <c r="Q377" s="29"/>
      <c r="R377" s="29"/>
      <c r="S377" s="29"/>
      <c r="T377" s="29"/>
    </row>
    <row r="378" spans="2:20" ht="28.5" x14ac:dyDescent="0.4">
      <c r="B378" s="29"/>
      <c r="C378" s="30" t="s">
        <v>489</v>
      </c>
      <c r="D378" s="31" t="s">
        <v>490</v>
      </c>
      <c r="E378" s="31" t="s">
        <v>491</v>
      </c>
      <c r="F378" s="31">
        <v>0</v>
      </c>
      <c r="G378" s="31">
        <v>0</v>
      </c>
      <c r="H378" s="33">
        <v>0</v>
      </c>
      <c r="I378" s="33">
        <v>0</v>
      </c>
      <c r="J378" s="33">
        <v>0</v>
      </c>
      <c r="K378" s="33">
        <v>0</v>
      </c>
      <c r="L378" s="45"/>
      <c r="M378" s="50">
        <v>5411.25</v>
      </c>
      <c r="N378" s="29"/>
      <c r="O378" s="29"/>
      <c r="P378" s="29"/>
      <c r="Q378" s="29"/>
      <c r="R378" s="29"/>
      <c r="S378" s="29"/>
      <c r="T378" s="29"/>
    </row>
    <row r="379" spans="2:20" ht="28.5" x14ac:dyDescent="0.4">
      <c r="B379" s="29"/>
      <c r="C379" s="30" t="s">
        <v>492</v>
      </c>
      <c r="D379" s="31" t="s">
        <v>493</v>
      </c>
      <c r="E379" s="31" t="s">
        <v>26</v>
      </c>
      <c r="F379" s="31">
        <v>0</v>
      </c>
      <c r="G379" s="31">
        <v>0</v>
      </c>
      <c r="H379" s="33">
        <v>0</v>
      </c>
      <c r="I379" s="33">
        <v>0</v>
      </c>
      <c r="J379" s="33">
        <v>82.6</v>
      </c>
      <c r="K379" s="33">
        <v>0</v>
      </c>
      <c r="L379" s="45"/>
      <c r="M379" s="50">
        <v>5118.75</v>
      </c>
      <c r="N379" s="29"/>
      <c r="O379" s="29"/>
      <c r="P379" s="29"/>
      <c r="Q379" s="29"/>
      <c r="R379" s="29"/>
      <c r="S379" s="29"/>
      <c r="T379" s="29"/>
    </row>
    <row r="380" spans="2:20" ht="28.5" x14ac:dyDescent="0.4">
      <c r="B380" s="29"/>
      <c r="C380" s="30" t="s">
        <v>494</v>
      </c>
      <c r="D380" s="31" t="s">
        <v>495</v>
      </c>
      <c r="E380" s="31" t="s">
        <v>496</v>
      </c>
      <c r="F380" s="31">
        <v>11</v>
      </c>
      <c r="G380" s="31">
        <v>0</v>
      </c>
      <c r="H380" s="33">
        <v>1</v>
      </c>
      <c r="I380" s="33">
        <v>10</v>
      </c>
      <c r="J380" s="33">
        <v>146.25</v>
      </c>
      <c r="K380" s="33">
        <v>1462.5</v>
      </c>
      <c r="L380" s="45"/>
      <c r="M380" s="50">
        <v>1588.8000000000002</v>
      </c>
      <c r="N380" s="29"/>
      <c r="O380" s="29"/>
      <c r="P380" s="29"/>
      <c r="Q380" s="29"/>
      <c r="R380" s="29"/>
      <c r="S380" s="29"/>
      <c r="T380" s="29"/>
    </row>
    <row r="381" spans="2:20" ht="28.5" x14ac:dyDescent="0.4">
      <c r="B381" s="29"/>
      <c r="C381" s="30" t="s">
        <v>497</v>
      </c>
      <c r="D381" s="31" t="s">
        <v>498</v>
      </c>
      <c r="E381" s="31" t="s">
        <v>496</v>
      </c>
      <c r="F381" s="31">
        <v>34</v>
      </c>
      <c r="G381" s="31">
        <v>0</v>
      </c>
      <c r="H381" s="33">
        <v>1</v>
      </c>
      <c r="I381" s="33">
        <v>33</v>
      </c>
      <c r="J381" s="33">
        <v>146.25</v>
      </c>
      <c r="K381" s="33">
        <v>4826.25</v>
      </c>
      <c r="L381" s="45"/>
      <c r="M381" s="50">
        <v>7670</v>
      </c>
      <c r="N381" s="29"/>
      <c r="O381" s="29"/>
      <c r="P381" s="29"/>
      <c r="Q381" s="29"/>
      <c r="R381" s="29"/>
      <c r="S381" s="29"/>
      <c r="T381" s="29"/>
    </row>
    <row r="382" spans="2:20" ht="28.5" x14ac:dyDescent="0.4">
      <c r="B382" s="29"/>
      <c r="C382" s="30" t="s">
        <v>499</v>
      </c>
      <c r="D382" s="31" t="s">
        <v>500</v>
      </c>
      <c r="E382" s="31" t="s">
        <v>496</v>
      </c>
      <c r="F382" s="31">
        <v>34</v>
      </c>
      <c r="G382" s="31">
        <v>0</v>
      </c>
      <c r="H382" s="33">
        <v>0</v>
      </c>
      <c r="I382" s="33">
        <v>34</v>
      </c>
      <c r="J382" s="33">
        <v>146.25</v>
      </c>
      <c r="K382" s="33">
        <v>4972.5</v>
      </c>
      <c r="L382" s="45"/>
      <c r="M382" s="50">
        <v>7282</v>
      </c>
      <c r="N382" s="29"/>
      <c r="O382" s="29"/>
      <c r="P382" s="29"/>
      <c r="Q382" s="29"/>
      <c r="R382" s="29"/>
      <c r="S382" s="29"/>
      <c r="T382" s="29"/>
    </row>
    <row r="383" spans="2:20" ht="28.5" x14ac:dyDescent="0.4">
      <c r="B383" s="29"/>
      <c r="C383" s="30" t="s">
        <v>501</v>
      </c>
      <c r="D383" s="31" t="s">
        <v>502</v>
      </c>
      <c r="E383" s="31" t="s">
        <v>496</v>
      </c>
      <c r="F383" s="31">
        <v>12</v>
      </c>
      <c r="G383" s="31">
        <v>0</v>
      </c>
      <c r="H383" s="33">
        <v>0</v>
      </c>
      <c r="I383" s="33">
        <v>12</v>
      </c>
      <c r="J383" s="33">
        <v>132.4</v>
      </c>
      <c r="K383" s="33">
        <v>1588.8000000000002</v>
      </c>
      <c r="L383" s="45"/>
      <c r="M383" s="50">
        <v>5958</v>
      </c>
      <c r="N383" s="29"/>
      <c r="O383" s="29"/>
      <c r="P383" s="29"/>
      <c r="Q383" s="29"/>
      <c r="R383" s="29"/>
      <c r="S383" s="29"/>
      <c r="T383" s="29"/>
    </row>
    <row r="384" spans="2:20" ht="28.5" x14ac:dyDescent="0.4">
      <c r="B384" s="29"/>
      <c r="C384" s="30" t="s">
        <v>503</v>
      </c>
      <c r="D384" s="31" t="s">
        <v>504</v>
      </c>
      <c r="E384" s="31" t="s">
        <v>496</v>
      </c>
      <c r="F384" s="31">
        <v>52</v>
      </c>
      <c r="G384" s="31">
        <v>0</v>
      </c>
      <c r="H384" s="33">
        <v>0</v>
      </c>
      <c r="I384" s="33">
        <v>52</v>
      </c>
      <c r="J384" s="33">
        <v>147.5</v>
      </c>
      <c r="K384" s="33">
        <v>7670</v>
      </c>
      <c r="L384" s="45"/>
      <c r="M384" s="50">
        <v>5296</v>
      </c>
      <c r="N384" s="29"/>
      <c r="O384" s="29"/>
      <c r="P384" s="29"/>
      <c r="Q384" s="29"/>
      <c r="R384" s="29"/>
      <c r="S384" s="29"/>
      <c r="T384" s="29"/>
    </row>
    <row r="385" spans="2:20" ht="28.5" x14ac:dyDescent="0.4">
      <c r="B385" s="29"/>
      <c r="C385" s="30" t="s">
        <v>505</v>
      </c>
      <c r="D385" s="31" t="s">
        <v>506</v>
      </c>
      <c r="E385" s="31" t="s">
        <v>496</v>
      </c>
      <c r="F385" s="31">
        <v>55</v>
      </c>
      <c r="G385" s="31">
        <v>0</v>
      </c>
      <c r="H385" s="33">
        <v>0</v>
      </c>
      <c r="I385" s="33">
        <v>55</v>
      </c>
      <c r="J385" s="33">
        <v>132.4</v>
      </c>
      <c r="K385" s="33">
        <v>7282</v>
      </c>
      <c r="L385" s="45"/>
      <c r="M385" s="50">
        <v>926.80000000000007</v>
      </c>
      <c r="N385" s="29"/>
      <c r="O385" s="29"/>
      <c r="P385" s="29"/>
      <c r="Q385" s="29"/>
      <c r="R385" s="29"/>
      <c r="S385" s="29"/>
      <c r="T385" s="29"/>
    </row>
    <row r="386" spans="2:20" ht="28.5" x14ac:dyDescent="0.4">
      <c r="B386" s="29"/>
      <c r="C386" s="30" t="s">
        <v>507</v>
      </c>
      <c r="D386" s="31" t="s">
        <v>508</v>
      </c>
      <c r="E386" s="31" t="s">
        <v>496</v>
      </c>
      <c r="F386" s="31">
        <v>42</v>
      </c>
      <c r="G386" s="31">
        <v>0</v>
      </c>
      <c r="H386" s="33">
        <v>1</v>
      </c>
      <c r="I386" s="33">
        <v>41</v>
      </c>
      <c r="J386" s="33">
        <v>132.4</v>
      </c>
      <c r="K386" s="33">
        <v>5428.4000000000005</v>
      </c>
      <c r="L386" s="45"/>
      <c r="M386" s="50">
        <v>9665.2000000000007</v>
      </c>
      <c r="N386" s="29"/>
      <c r="O386" s="29"/>
      <c r="P386" s="29"/>
      <c r="Q386" s="29"/>
      <c r="R386" s="29"/>
      <c r="S386" s="29"/>
      <c r="T386" s="29"/>
    </row>
    <row r="387" spans="2:20" ht="28.5" x14ac:dyDescent="0.4">
      <c r="B387" s="29"/>
      <c r="C387" s="30" t="s">
        <v>509</v>
      </c>
      <c r="D387" s="31" t="s">
        <v>510</v>
      </c>
      <c r="E387" s="31" t="s">
        <v>496</v>
      </c>
      <c r="F387" s="31">
        <v>40</v>
      </c>
      <c r="G387" s="31">
        <v>0</v>
      </c>
      <c r="H387" s="33">
        <v>0</v>
      </c>
      <c r="I387" s="33">
        <v>40</v>
      </c>
      <c r="J387" s="33">
        <v>132.4</v>
      </c>
      <c r="K387" s="33">
        <v>5296</v>
      </c>
      <c r="L387" s="45"/>
      <c r="M387" s="50">
        <v>3972</v>
      </c>
      <c r="N387" s="29"/>
      <c r="O387" s="29"/>
      <c r="P387" s="29"/>
      <c r="Q387" s="29"/>
      <c r="R387" s="29"/>
      <c r="S387" s="29"/>
      <c r="T387" s="29"/>
    </row>
    <row r="388" spans="2:20" ht="28.5" x14ac:dyDescent="0.4">
      <c r="B388" s="29"/>
      <c r="C388" s="30" t="s">
        <v>511</v>
      </c>
      <c r="D388" s="31" t="s">
        <v>512</v>
      </c>
      <c r="E388" s="31" t="s">
        <v>496</v>
      </c>
      <c r="F388" s="31">
        <v>7</v>
      </c>
      <c r="G388" s="31">
        <v>0</v>
      </c>
      <c r="H388" s="33">
        <v>0</v>
      </c>
      <c r="I388" s="33">
        <v>7</v>
      </c>
      <c r="J388" s="33">
        <v>132.4</v>
      </c>
      <c r="K388" s="33">
        <v>926.80000000000007</v>
      </c>
      <c r="L388" s="45"/>
      <c r="M388" s="50">
        <v>2340</v>
      </c>
      <c r="N388" s="29"/>
      <c r="O388" s="29"/>
      <c r="P388" s="29"/>
      <c r="Q388" s="29"/>
      <c r="R388" s="29"/>
      <c r="S388" s="29"/>
      <c r="T388" s="29"/>
    </row>
    <row r="389" spans="2:20" ht="28.5" x14ac:dyDescent="0.4">
      <c r="B389" s="29"/>
      <c r="C389" s="30" t="s">
        <v>513</v>
      </c>
      <c r="D389" s="31" t="s">
        <v>514</v>
      </c>
      <c r="E389" s="31" t="s">
        <v>496</v>
      </c>
      <c r="F389" s="31">
        <v>70</v>
      </c>
      <c r="G389" s="31">
        <v>0</v>
      </c>
      <c r="H389" s="33">
        <v>2</v>
      </c>
      <c r="I389" s="33">
        <v>68</v>
      </c>
      <c r="J389" s="33">
        <v>132.4</v>
      </c>
      <c r="K389" s="33">
        <v>9003.2000000000007</v>
      </c>
      <c r="L389" s="45"/>
      <c r="M389" s="50">
        <v>3861</v>
      </c>
      <c r="N389" s="29"/>
      <c r="O389" s="29"/>
      <c r="P389" s="29"/>
      <c r="Q389" s="29"/>
      <c r="R389" s="29"/>
      <c r="S389" s="29"/>
      <c r="T389" s="29"/>
    </row>
    <row r="390" spans="2:20" ht="28.5" x14ac:dyDescent="0.4">
      <c r="B390" s="29"/>
      <c r="C390" s="30" t="s">
        <v>515</v>
      </c>
      <c r="D390" s="31" t="s">
        <v>516</v>
      </c>
      <c r="E390" s="31" t="s">
        <v>496</v>
      </c>
      <c r="F390" s="31">
        <v>30</v>
      </c>
      <c r="G390" s="31">
        <v>0</v>
      </c>
      <c r="H390" s="33">
        <v>0</v>
      </c>
      <c r="I390" s="33">
        <v>30</v>
      </c>
      <c r="J390" s="33">
        <v>132.4</v>
      </c>
      <c r="K390" s="33">
        <v>3972</v>
      </c>
      <c r="L390" s="45"/>
      <c r="M390" s="50">
        <v>292.5</v>
      </c>
      <c r="N390" s="29"/>
      <c r="O390" s="29"/>
      <c r="P390" s="29"/>
      <c r="Q390" s="29"/>
      <c r="R390" s="29"/>
      <c r="S390" s="29"/>
      <c r="T390" s="29"/>
    </row>
    <row r="391" spans="2:20" ht="28.5" x14ac:dyDescent="0.4">
      <c r="B391" s="29"/>
      <c r="C391" s="30" t="s">
        <v>517</v>
      </c>
      <c r="D391" s="31" t="s">
        <v>518</v>
      </c>
      <c r="E391" s="31" t="s">
        <v>496</v>
      </c>
      <c r="F391" s="31">
        <v>25</v>
      </c>
      <c r="G391" s="31">
        <v>0</v>
      </c>
      <c r="H391" s="33">
        <v>4</v>
      </c>
      <c r="I391" s="33">
        <v>21</v>
      </c>
      <c r="J391" s="33">
        <v>156</v>
      </c>
      <c r="K391" s="33">
        <v>3276</v>
      </c>
      <c r="L391" s="45"/>
      <c r="M391" s="50">
        <v>4241.25</v>
      </c>
      <c r="N391" s="29"/>
      <c r="O391" s="29"/>
      <c r="P391" s="29"/>
      <c r="Q391" s="29"/>
      <c r="R391" s="29"/>
      <c r="S391" s="29"/>
      <c r="T391" s="29"/>
    </row>
    <row r="392" spans="2:20" ht="28.5" x14ac:dyDescent="0.4">
      <c r="B392" s="29"/>
      <c r="C392" s="30" t="s">
        <v>519</v>
      </c>
      <c r="D392" s="31" t="s">
        <v>520</v>
      </c>
      <c r="E392" s="31" t="s">
        <v>496</v>
      </c>
      <c r="F392" s="31">
        <v>19.399999999999999</v>
      </c>
      <c r="G392" s="31">
        <v>0</v>
      </c>
      <c r="H392" s="33">
        <v>1</v>
      </c>
      <c r="I392" s="33">
        <v>18.399999999999999</v>
      </c>
      <c r="J392" s="33">
        <v>146.25</v>
      </c>
      <c r="K392" s="33">
        <v>2691</v>
      </c>
      <c r="L392" s="45"/>
      <c r="M392" s="50">
        <v>7458.75</v>
      </c>
      <c r="N392" s="29"/>
      <c r="O392" s="29"/>
      <c r="P392" s="29"/>
      <c r="Q392" s="29"/>
      <c r="R392" s="29"/>
      <c r="S392" s="29"/>
      <c r="T392" s="29"/>
    </row>
    <row r="393" spans="2:20" ht="28.5" x14ac:dyDescent="0.4">
      <c r="B393" s="29"/>
      <c r="C393" s="30" t="s">
        <v>521</v>
      </c>
      <c r="D393" s="31" t="s">
        <v>522</v>
      </c>
      <c r="E393" s="31" t="s">
        <v>496</v>
      </c>
      <c r="F393" s="31">
        <v>6</v>
      </c>
      <c r="G393" s="31">
        <v>0</v>
      </c>
      <c r="H393" s="33">
        <v>3</v>
      </c>
      <c r="I393" s="33">
        <v>3</v>
      </c>
      <c r="J393" s="33">
        <v>146.25</v>
      </c>
      <c r="K393" s="33">
        <v>438.75</v>
      </c>
      <c r="L393" s="45"/>
      <c r="M393" s="50">
        <v>5453.4600000000009</v>
      </c>
      <c r="N393" s="29"/>
      <c r="O393" s="29"/>
      <c r="P393" s="29"/>
      <c r="Q393" s="29"/>
      <c r="R393" s="29"/>
      <c r="S393" s="29"/>
      <c r="T393" s="29"/>
    </row>
    <row r="394" spans="2:20" ht="28.5" x14ac:dyDescent="0.4">
      <c r="B394" s="29"/>
      <c r="C394" s="30" t="s">
        <v>523</v>
      </c>
      <c r="D394" s="31" t="s">
        <v>524</v>
      </c>
      <c r="E394" s="31" t="s">
        <v>496</v>
      </c>
      <c r="F394" s="31">
        <v>19</v>
      </c>
      <c r="G394" s="31">
        <v>0</v>
      </c>
      <c r="H394" s="33">
        <v>1</v>
      </c>
      <c r="I394" s="33">
        <v>18</v>
      </c>
      <c r="J394" s="33">
        <v>146.25</v>
      </c>
      <c r="K394" s="33">
        <v>2632.5</v>
      </c>
      <c r="L394" s="45"/>
      <c r="M394" s="50">
        <v>5150.4900000000007</v>
      </c>
      <c r="N394" s="29"/>
      <c r="O394" s="29"/>
      <c r="P394" s="29"/>
      <c r="Q394" s="29"/>
      <c r="R394" s="29"/>
      <c r="S394" s="29"/>
      <c r="T394" s="29"/>
    </row>
    <row r="395" spans="2:20" ht="28.5" x14ac:dyDescent="0.4">
      <c r="B395" s="29"/>
      <c r="C395" s="30" t="s">
        <v>525</v>
      </c>
      <c r="D395" s="31" t="s">
        <v>526</v>
      </c>
      <c r="E395" s="31" t="s">
        <v>496</v>
      </c>
      <c r="F395" s="31">
        <v>50</v>
      </c>
      <c r="G395" s="31">
        <v>0</v>
      </c>
      <c r="H395" s="33">
        <v>0</v>
      </c>
      <c r="I395" s="33">
        <v>50</v>
      </c>
      <c r="J395" s="33">
        <v>146.25</v>
      </c>
      <c r="K395" s="33">
        <v>7312.5</v>
      </c>
      <c r="L395" s="45"/>
      <c r="M395" s="50">
        <v>4544.55</v>
      </c>
      <c r="N395" s="29"/>
      <c r="O395" s="29"/>
      <c r="P395" s="29"/>
      <c r="Q395" s="29"/>
      <c r="R395" s="29"/>
      <c r="S395" s="29"/>
      <c r="T395" s="29"/>
    </row>
    <row r="396" spans="2:20" ht="28.5" x14ac:dyDescent="0.4">
      <c r="B396" s="29"/>
      <c r="C396" s="30" t="s">
        <v>527</v>
      </c>
      <c r="D396" s="31" t="s">
        <v>528</v>
      </c>
      <c r="E396" s="31" t="s">
        <v>496</v>
      </c>
      <c r="F396" s="31">
        <v>18</v>
      </c>
      <c r="G396" s="31">
        <v>0</v>
      </c>
      <c r="H396" s="33">
        <v>0</v>
      </c>
      <c r="I396" s="33">
        <v>18</v>
      </c>
      <c r="J396" s="33">
        <v>302.97000000000003</v>
      </c>
      <c r="K396" s="33">
        <v>5453.4600000000009</v>
      </c>
      <c r="L396" s="45"/>
      <c r="M396" s="50">
        <v>4544.55</v>
      </c>
      <c r="N396" s="29"/>
      <c r="O396" s="29"/>
      <c r="P396" s="29"/>
      <c r="Q396" s="29"/>
      <c r="R396" s="29"/>
      <c r="S396" s="29"/>
      <c r="T396" s="29"/>
    </row>
    <row r="397" spans="2:20" ht="28.5" x14ac:dyDescent="0.4">
      <c r="B397" s="29"/>
      <c r="C397" s="30" t="s">
        <v>529</v>
      </c>
      <c r="D397" s="31" t="s">
        <v>530</v>
      </c>
      <c r="E397" s="31" t="s">
        <v>496</v>
      </c>
      <c r="F397" s="31">
        <v>17</v>
      </c>
      <c r="G397" s="31">
        <v>0</v>
      </c>
      <c r="H397" s="33">
        <v>0</v>
      </c>
      <c r="I397" s="33">
        <v>17</v>
      </c>
      <c r="J397" s="33">
        <v>302.97000000000003</v>
      </c>
      <c r="K397" s="33">
        <v>5150.4900000000007</v>
      </c>
      <c r="L397" s="45"/>
      <c r="M397" s="50">
        <v>2423.7600000000002</v>
      </c>
      <c r="N397" s="29"/>
      <c r="O397" s="29"/>
      <c r="P397" s="29"/>
      <c r="Q397" s="29"/>
      <c r="R397" s="29"/>
      <c r="S397" s="29"/>
      <c r="T397" s="29"/>
    </row>
    <row r="398" spans="2:20" ht="28.5" x14ac:dyDescent="0.4">
      <c r="B398" s="29"/>
      <c r="C398" s="30" t="s">
        <v>531</v>
      </c>
      <c r="D398" s="31" t="s">
        <v>532</v>
      </c>
      <c r="E398" s="31" t="s">
        <v>496</v>
      </c>
      <c r="F398" s="31">
        <v>15</v>
      </c>
      <c r="G398" s="31">
        <v>0</v>
      </c>
      <c r="H398" s="33">
        <v>0</v>
      </c>
      <c r="I398" s="33">
        <v>15</v>
      </c>
      <c r="J398" s="33">
        <v>302.97000000000003</v>
      </c>
      <c r="K398" s="33">
        <v>4544.55</v>
      </c>
      <c r="L398" s="45"/>
      <c r="M398" s="50">
        <v>3938.6100000000006</v>
      </c>
      <c r="N398" s="29"/>
      <c r="O398" s="29"/>
      <c r="P398" s="29"/>
      <c r="Q398" s="29"/>
      <c r="R398" s="29"/>
      <c r="S398" s="29"/>
      <c r="T398" s="29"/>
    </row>
    <row r="399" spans="2:20" ht="28.5" x14ac:dyDescent="0.4">
      <c r="B399" s="29"/>
      <c r="C399" s="30" t="s">
        <v>533</v>
      </c>
      <c r="D399" s="31" t="s">
        <v>534</v>
      </c>
      <c r="E399" s="31" t="s">
        <v>496</v>
      </c>
      <c r="F399" s="31">
        <v>15</v>
      </c>
      <c r="G399" s="31">
        <v>0</v>
      </c>
      <c r="H399" s="33">
        <v>0</v>
      </c>
      <c r="I399" s="33">
        <v>15</v>
      </c>
      <c r="J399" s="33">
        <v>302.97000000000003</v>
      </c>
      <c r="K399" s="33">
        <v>4544.55</v>
      </c>
      <c r="L399" s="45"/>
      <c r="M399" s="50">
        <v>9089.1</v>
      </c>
      <c r="N399" s="29"/>
      <c r="O399" s="29"/>
      <c r="P399" s="29"/>
      <c r="Q399" s="29"/>
      <c r="R399" s="29"/>
      <c r="S399" s="29"/>
      <c r="T399" s="29"/>
    </row>
    <row r="400" spans="2:20" ht="28.5" x14ac:dyDescent="0.4">
      <c r="B400" s="29"/>
      <c r="C400" s="30" t="s">
        <v>535</v>
      </c>
      <c r="D400" s="31" t="s">
        <v>536</v>
      </c>
      <c r="E400" s="31" t="s">
        <v>496</v>
      </c>
      <c r="F400" s="31">
        <v>8</v>
      </c>
      <c r="G400" s="31">
        <v>0</v>
      </c>
      <c r="H400" s="33">
        <v>0</v>
      </c>
      <c r="I400" s="33">
        <v>8</v>
      </c>
      <c r="J400" s="33">
        <v>302.97000000000003</v>
      </c>
      <c r="K400" s="33">
        <v>2423.7600000000002</v>
      </c>
      <c r="L400" s="45"/>
      <c r="M400" s="50">
        <v>9089.1</v>
      </c>
      <c r="N400" s="29"/>
      <c r="O400" s="29"/>
      <c r="P400" s="29"/>
      <c r="Q400" s="29"/>
      <c r="R400" s="29"/>
      <c r="S400" s="29"/>
      <c r="T400" s="29"/>
    </row>
    <row r="401" spans="2:20" ht="28.5" x14ac:dyDescent="0.4">
      <c r="B401" s="29"/>
      <c r="C401" s="30" t="s">
        <v>537</v>
      </c>
      <c r="D401" s="31" t="s">
        <v>538</v>
      </c>
      <c r="E401" s="31" t="s">
        <v>496</v>
      </c>
      <c r="F401" s="31">
        <v>13</v>
      </c>
      <c r="G401" s="31">
        <v>0</v>
      </c>
      <c r="H401" s="33">
        <v>0</v>
      </c>
      <c r="I401" s="33">
        <v>13</v>
      </c>
      <c r="J401" s="33">
        <v>302.97000000000003</v>
      </c>
      <c r="K401" s="33">
        <v>3938.6100000000006</v>
      </c>
      <c r="L401" s="45"/>
      <c r="M401" s="50">
        <v>6581.25</v>
      </c>
      <c r="N401" s="29"/>
      <c r="O401" s="29"/>
      <c r="P401" s="29"/>
      <c r="Q401" s="29"/>
      <c r="R401" s="29"/>
      <c r="S401" s="29"/>
      <c r="T401" s="29"/>
    </row>
    <row r="402" spans="2:20" ht="28.5" x14ac:dyDescent="0.4">
      <c r="B402" s="29"/>
      <c r="C402" s="30" t="s">
        <v>539</v>
      </c>
      <c r="D402" s="31" t="s">
        <v>540</v>
      </c>
      <c r="E402" s="31" t="s">
        <v>496</v>
      </c>
      <c r="F402" s="31">
        <v>29</v>
      </c>
      <c r="G402" s="31">
        <v>0</v>
      </c>
      <c r="H402" s="33">
        <v>0</v>
      </c>
      <c r="I402" s="33">
        <v>29</v>
      </c>
      <c r="J402" s="33">
        <v>302.97000000000003</v>
      </c>
      <c r="K402" s="33">
        <v>8786.130000000001</v>
      </c>
      <c r="L402" s="45"/>
      <c r="M402" s="50">
        <v>146.25</v>
      </c>
      <c r="N402" s="29"/>
      <c r="O402" s="29"/>
      <c r="P402" s="29"/>
      <c r="Q402" s="29"/>
      <c r="R402" s="29"/>
      <c r="S402" s="29"/>
      <c r="T402" s="29"/>
    </row>
    <row r="403" spans="2:20" ht="28.5" x14ac:dyDescent="0.4">
      <c r="B403" s="29"/>
      <c r="C403" s="30" t="s">
        <v>541</v>
      </c>
      <c r="D403" s="31" t="s">
        <v>542</v>
      </c>
      <c r="E403" s="31" t="s">
        <v>496</v>
      </c>
      <c r="F403" s="31">
        <v>30</v>
      </c>
      <c r="G403" s="31">
        <v>0</v>
      </c>
      <c r="H403" s="33">
        <v>0</v>
      </c>
      <c r="I403" s="33">
        <v>30</v>
      </c>
      <c r="J403" s="33">
        <v>302.97000000000003</v>
      </c>
      <c r="K403" s="33">
        <v>9089.1</v>
      </c>
      <c r="L403" s="45"/>
      <c r="M403" s="50">
        <v>1462.5</v>
      </c>
      <c r="N403" s="29"/>
      <c r="O403" s="29"/>
      <c r="P403" s="29"/>
      <c r="Q403" s="29"/>
      <c r="R403" s="29"/>
      <c r="S403" s="29"/>
      <c r="T403" s="29"/>
    </row>
    <row r="404" spans="2:20" ht="28.5" x14ac:dyDescent="0.4">
      <c r="B404" s="29"/>
      <c r="C404" s="30" t="s">
        <v>543</v>
      </c>
      <c r="D404" s="31" t="s">
        <v>544</v>
      </c>
      <c r="E404" s="31" t="s">
        <v>496</v>
      </c>
      <c r="F404" s="31">
        <v>38</v>
      </c>
      <c r="G404" s="31">
        <v>0</v>
      </c>
      <c r="H404" s="33">
        <v>3</v>
      </c>
      <c r="I404" s="33">
        <v>35</v>
      </c>
      <c r="J404" s="33">
        <v>146.25</v>
      </c>
      <c r="K404" s="33">
        <v>5118.75</v>
      </c>
      <c r="L404" s="45"/>
      <c r="M404" s="50">
        <v>1316.25</v>
      </c>
      <c r="N404" s="29"/>
      <c r="O404" s="29"/>
      <c r="P404" s="29"/>
      <c r="Q404" s="29"/>
      <c r="R404" s="29"/>
      <c r="S404" s="29"/>
      <c r="T404" s="29"/>
    </row>
    <row r="405" spans="2:20" ht="28.5" x14ac:dyDescent="0.4">
      <c r="B405" s="29"/>
      <c r="C405" s="30" t="s">
        <v>545</v>
      </c>
      <c r="D405" s="31" t="s">
        <v>546</v>
      </c>
      <c r="E405" s="31" t="s">
        <v>496</v>
      </c>
      <c r="F405" s="31">
        <v>6</v>
      </c>
      <c r="G405" s="31">
        <v>0</v>
      </c>
      <c r="H405" s="33">
        <v>3</v>
      </c>
      <c r="I405" s="33">
        <v>3</v>
      </c>
      <c r="J405" s="33">
        <v>146.25</v>
      </c>
      <c r="K405" s="33">
        <v>438.75</v>
      </c>
      <c r="L405" s="45"/>
      <c r="M405" s="50">
        <v>146.25</v>
      </c>
      <c r="N405" s="29"/>
      <c r="O405" s="29"/>
      <c r="P405" s="29"/>
      <c r="Q405" s="29"/>
      <c r="R405" s="29"/>
      <c r="S405" s="29"/>
      <c r="T405" s="29"/>
    </row>
    <row r="406" spans="2:20" ht="28.5" x14ac:dyDescent="0.4">
      <c r="B406" s="29"/>
      <c r="C406" s="30" t="s">
        <v>547</v>
      </c>
      <c r="D406" s="31" t="s">
        <v>548</v>
      </c>
      <c r="E406" s="31" t="s">
        <v>496</v>
      </c>
      <c r="F406" s="31">
        <v>4</v>
      </c>
      <c r="G406" s="31">
        <v>0</v>
      </c>
      <c r="H406" s="33">
        <v>3</v>
      </c>
      <c r="I406" s="33">
        <v>1</v>
      </c>
      <c r="J406" s="33">
        <v>146.25</v>
      </c>
      <c r="K406" s="33">
        <v>146.25</v>
      </c>
      <c r="L406" s="45"/>
      <c r="M406" s="50">
        <v>1462.5</v>
      </c>
      <c r="N406" s="29"/>
      <c r="O406" s="29"/>
      <c r="P406" s="29"/>
      <c r="Q406" s="29"/>
      <c r="R406" s="29"/>
      <c r="S406" s="29"/>
      <c r="T406" s="29"/>
    </row>
    <row r="407" spans="2:20" ht="28.5" x14ac:dyDescent="0.4">
      <c r="B407" s="29"/>
      <c r="C407" s="30" t="s">
        <v>549</v>
      </c>
      <c r="D407" s="31" t="s">
        <v>550</v>
      </c>
      <c r="E407" s="31" t="s">
        <v>496</v>
      </c>
      <c r="F407" s="31">
        <v>3</v>
      </c>
      <c r="G407" s="31">
        <v>0</v>
      </c>
      <c r="H407" s="33">
        <v>1</v>
      </c>
      <c r="I407" s="33">
        <v>2</v>
      </c>
      <c r="J407" s="33">
        <v>146.25</v>
      </c>
      <c r="K407" s="33">
        <v>292.5</v>
      </c>
      <c r="L407" s="45"/>
      <c r="M407" s="50">
        <v>5118.75</v>
      </c>
      <c r="N407" s="29"/>
      <c r="O407" s="29"/>
      <c r="P407" s="29"/>
      <c r="Q407" s="29"/>
      <c r="R407" s="29"/>
      <c r="S407" s="29"/>
      <c r="T407" s="29"/>
    </row>
    <row r="408" spans="2:20" ht="28.5" x14ac:dyDescent="0.4">
      <c r="B408" s="29"/>
      <c r="C408" s="30" t="s">
        <v>551</v>
      </c>
      <c r="D408" s="31" t="s">
        <v>552</v>
      </c>
      <c r="E408" s="31" t="s">
        <v>496</v>
      </c>
      <c r="F408" s="31">
        <v>1</v>
      </c>
      <c r="G408" s="31">
        <v>0</v>
      </c>
      <c r="H408" s="33">
        <v>0</v>
      </c>
      <c r="I408" s="33">
        <v>1</v>
      </c>
      <c r="J408" s="33">
        <v>146.25</v>
      </c>
      <c r="K408" s="33">
        <v>146.25</v>
      </c>
      <c r="L408" s="45"/>
      <c r="M408" s="50">
        <v>1692</v>
      </c>
      <c r="N408" s="29"/>
      <c r="O408" s="29"/>
      <c r="P408" s="29"/>
      <c r="Q408" s="29"/>
      <c r="R408" s="29"/>
      <c r="S408" s="29"/>
      <c r="T408" s="29"/>
    </row>
    <row r="409" spans="2:20" ht="28.5" x14ac:dyDescent="0.4">
      <c r="B409" s="29"/>
      <c r="C409" s="30" t="s">
        <v>553</v>
      </c>
      <c r="D409" s="31" t="s">
        <v>554</v>
      </c>
      <c r="E409" s="31" t="s">
        <v>496</v>
      </c>
      <c r="F409" s="31">
        <v>8</v>
      </c>
      <c r="G409" s="31">
        <v>0</v>
      </c>
      <c r="H409" s="33">
        <v>0</v>
      </c>
      <c r="I409" s="33">
        <v>8</v>
      </c>
      <c r="J409" s="33">
        <v>146.25</v>
      </c>
      <c r="K409" s="33">
        <v>1170</v>
      </c>
      <c r="L409" s="45"/>
      <c r="M409" s="50">
        <v>62914.559999999998</v>
      </c>
      <c r="N409" s="29"/>
      <c r="O409" s="29"/>
      <c r="P409" s="29"/>
      <c r="Q409" s="29"/>
      <c r="R409" s="29"/>
      <c r="S409" s="29"/>
      <c r="T409" s="29"/>
    </row>
    <row r="410" spans="2:20" ht="28.5" x14ac:dyDescent="0.4">
      <c r="B410" s="29"/>
      <c r="C410" s="30" t="s">
        <v>555</v>
      </c>
      <c r="D410" s="31" t="s">
        <v>556</v>
      </c>
      <c r="E410" s="31" t="s">
        <v>496</v>
      </c>
      <c r="F410" s="31">
        <v>34</v>
      </c>
      <c r="G410" s="31">
        <v>0</v>
      </c>
      <c r="H410" s="33">
        <v>0</v>
      </c>
      <c r="I410" s="33">
        <v>34</v>
      </c>
      <c r="J410" s="33">
        <v>146.25</v>
      </c>
      <c r="K410" s="33">
        <v>4972.5</v>
      </c>
      <c r="L410" s="45"/>
      <c r="M410" s="50">
        <v>608</v>
      </c>
      <c r="N410" s="29"/>
      <c r="O410" s="29"/>
      <c r="P410" s="29"/>
      <c r="Q410" s="29"/>
      <c r="R410" s="29"/>
      <c r="S410" s="29"/>
      <c r="T410" s="29"/>
    </row>
    <row r="411" spans="2:20" ht="28.5" x14ac:dyDescent="0.4">
      <c r="B411" s="29"/>
      <c r="C411" s="30" t="s">
        <v>557</v>
      </c>
      <c r="D411" s="31" t="s">
        <v>558</v>
      </c>
      <c r="E411" s="31" t="s">
        <v>26</v>
      </c>
      <c r="F411" s="31">
        <v>39</v>
      </c>
      <c r="G411" s="31">
        <v>0</v>
      </c>
      <c r="H411" s="33">
        <v>9</v>
      </c>
      <c r="I411" s="33">
        <v>30</v>
      </c>
      <c r="J411" s="33">
        <v>188</v>
      </c>
      <c r="K411" s="33">
        <v>5640</v>
      </c>
      <c r="L411" s="45"/>
      <c r="M411" s="50">
        <v>1720</v>
      </c>
      <c r="N411" s="29"/>
      <c r="O411" s="29"/>
      <c r="P411" s="29"/>
      <c r="Q411" s="29"/>
      <c r="R411" s="29"/>
      <c r="S411" s="29"/>
      <c r="T411" s="29"/>
    </row>
    <row r="412" spans="2:20" ht="28.5" x14ac:dyDescent="0.4">
      <c r="B412" s="29"/>
      <c r="C412" s="30" t="s">
        <v>559</v>
      </c>
      <c r="D412" s="31" t="s">
        <v>560</v>
      </c>
      <c r="E412" s="31" t="s">
        <v>561</v>
      </c>
      <c r="F412" s="31">
        <v>46</v>
      </c>
      <c r="G412" s="31">
        <v>0</v>
      </c>
      <c r="H412" s="33">
        <v>4.75</v>
      </c>
      <c r="I412" s="33">
        <v>41.25</v>
      </c>
      <c r="J412" s="33">
        <v>983.04</v>
      </c>
      <c r="K412" s="33">
        <v>40550.400000000001</v>
      </c>
      <c r="L412" s="45"/>
      <c r="M412" s="50">
        <v>311889.89999999997</v>
      </c>
      <c r="N412" s="29"/>
      <c r="O412" s="29"/>
      <c r="P412" s="29"/>
      <c r="Q412" s="29"/>
      <c r="R412" s="29"/>
      <c r="S412" s="29"/>
      <c r="T412" s="29"/>
    </row>
    <row r="413" spans="2:20" ht="28.5" x14ac:dyDescent="0.4">
      <c r="B413" s="29"/>
      <c r="C413" s="30" t="s">
        <v>562</v>
      </c>
      <c r="D413" s="31" t="s">
        <v>563</v>
      </c>
      <c r="E413" s="31" t="s">
        <v>564</v>
      </c>
      <c r="F413" s="31">
        <v>28</v>
      </c>
      <c r="G413" s="31">
        <v>0</v>
      </c>
      <c r="H413" s="33">
        <v>1</v>
      </c>
      <c r="I413" s="33">
        <v>27</v>
      </c>
      <c r="J413" s="33">
        <v>152</v>
      </c>
      <c r="K413" s="33">
        <v>4104</v>
      </c>
      <c r="L413" s="45"/>
      <c r="M413" s="50">
        <v>36816</v>
      </c>
      <c r="N413" s="29"/>
      <c r="O413" s="29"/>
      <c r="P413" s="29"/>
      <c r="Q413" s="29"/>
      <c r="R413" s="29"/>
      <c r="S413" s="29"/>
      <c r="T413" s="29"/>
    </row>
    <row r="414" spans="2:20" ht="28.5" x14ac:dyDescent="0.4">
      <c r="B414" s="29"/>
      <c r="C414" s="30" t="s">
        <v>565</v>
      </c>
      <c r="D414" s="31" t="s">
        <v>566</v>
      </c>
      <c r="E414" s="31" t="s">
        <v>567</v>
      </c>
      <c r="F414" s="31">
        <v>33</v>
      </c>
      <c r="G414" s="31">
        <v>0</v>
      </c>
      <c r="H414" s="33">
        <v>4</v>
      </c>
      <c r="I414" s="33">
        <v>29</v>
      </c>
      <c r="J414" s="33">
        <v>172</v>
      </c>
      <c r="K414" s="33">
        <v>4988</v>
      </c>
      <c r="L414" s="45"/>
      <c r="M414" s="50">
        <v>15504</v>
      </c>
      <c r="N414" s="29"/>
      <c r="O414" s="29"/>
      <c r="P414" s="29"/>
      <c r="Q414" s="29"/>
      <c r="R414" s="29"/>
      <c r="S414" s="29"/>
      <c r="T414" s="29"/>
    </row>
    <row r="415" spans="2:20" ht="28.5" x14ac:dyDescent="0.4">
      <c r="B415" s="29"/>
      <c r="C415" s="30" t="s">
        <v>568</v>
      </c>
      <c r="D415" s="31" t="s">
        <v>569</v>
      </c>
      <c r="E415" s="31" t="s">
        <v>26</v>
      </c>
      <c r="F415" s="31">
        <v>640</v>
      </c>
      <c r="G415" s="31">
        <v>0</v>
      </c>
      <c r="H415" s="33">
        <v>220</v>
      </c>
      <c r="I415" s="33">
        <v>420</v>
      </c>
      <c r="J415" s="33">
        <v>240.1</v>
      </c>
      <c r="K415" s="33">
        <v>100842</v>
      </c>
      <c r="L415" s="45"/>
      <c r="M415" s="50">
        <v>0</v>
      </c>
      <c r="N415" s="29"/>
      <c r="O415" s="29"/>
      <c r="P415" s="29"/>
      <c r="Q415" s="29"/>
      <c r="R415" s="29"/>
      <c r="S415" s="29"/>
      <c r="T415" s="29"/>
    </row>
    <row r="416" spans="2:20" ht="28.5" x14ac:dyDescent="0.4">
      <c r="B416" s="29"/>
      <c r="C416" s="30" t="s">
        <v>570</v>
      </c>
      <c r="D416" s="31" t="s">
        <v>571</v>
      </c>
      <c r="E416" s="31" t="s">
        <v>26</v>
      </c>
      <c r="F416" s="31">
        <v>26</v>
      </c>
      <c r="G416" s="31">
        <v>0</v>
      </c>
      <c r="H416" s="33">
        <v>0</v>
      </c>
      <c r="I416" s="33">
        <v>26</v>
      </c>
      <c r="J416" s="33">
        <v>1416</v>
      </c>
      <c r="K416" s="33">
        <v>36816</v>
      </c>
      <c r="L416" s="45"/>
      <c r="M416" s="50">
        <v>0</v>
      </c>
      <c r="N416" s="29"/>
      <c r="O416" s="29"/>
      <c r="P416" s="29"/>
      <c r="Q416" s="29"/>
      <c r="R416" s="29"/>
      <c r="S416" s="29"/>
      <c r="T416" s="29"/>
    </row>
    <row r="417" spans="2:20" ht="28.5" x14ac:dyDescent="0.4">
      <c r="B417" s="29"/>
      <c r="C417" s="30" t="s">
        <v>572</v>
      </c>
      <c r="D417" s="31" t="s">
        <v>573</v>
      </c>
      <c r="E417" s="31" t="s">
        <v>26</v>
      </c>
      <c r="F417" s="31">
        <v>83</v>
      </c>
      <c r="G417" s="31">
        <v>0</v>
      </c>
      <c r="H417" s="33">
        <v>10</v>
      </c>
      <c r="I417" s="33">
        <v>73</v>
      </c>
      <c r="J417" s="33">
        <v>408</v>
      </c>
      <c r="K417" s="33">
        <v>29784</v>
      </c>
      <c r="L417" s="45"/>
      <c r="M417" s="50">
        <v>8577.9273999999987</v>
      </c>
      <c r="N417" s="29"/>
      <c r="O417" s="29"/>
      <c r="P417" s="29"/>
      <c r="Q417" s="29"/>
      <c r="R417" s="29"/>
      <c r="S417" s="29"/>
      <c r="T417" s="29"/>
    </row>
    <row r="418" spans="2:20" ht="28.5" x14ac:dyDescent="0.4">
      <c r="B418" s="29"/>
      <c r="C418" s="30" t="s">
        <v>574</v>
      </c>
      <c r="D418" s="31" t="s">
        <v>575</v>
      </c>
      <c r="E418" s="31" t="s">
        <v>26</v>
      </c>
      <c r="F418" s="31">
        <v>0</v>
      </c>
      <c r="G418" s="31">
        <v>0</v>
      </c>
      <c r="H418" s="33">
        <v>0</v>
      </c>
      <c r="I418" s="33">
        <v>0</v>
      </c>
      <c r="J418" s="33">
        <v>2031.25</v>
      </c>
      <c r="K418" s="33">
        <v>0</v>
      </c>
      <c r="L418" s="45"/>
      <c r="M418" s="50">
        <v>9135</v>
      </c>
      <c r="N418" s="29"/>
      <c r="O418" s="29"/>
      <c r="P418" s="29"/>
      <c r="Q418" s="29"/>
      <c r="R418" s="29"/>
      <c r="S418" s="29"/>
      <c r="T418" s="29"/>
    </row>
    <row r="419" spans="2:20" ht="28.5" x14ac:dyDescent="0.4">
      <c r="B419" s="29"/>
      <c r="C419" s="30" t="s">
        <v>576</v>
      </c>
      <c r="D419" s="31" t="s">
        <v>577</v>
      </c>
      <c r="E419" s="31" t="s">
        <v>26</v>
      </c>
      <c r="F419" s="31">
        <v>0</v>
      </c>
      <c r="G419" s="31">
        <v>1</v>
      </c>
      <c r="H419" s="33">
        <v>1</v>
      </c>
      <c r="I419" s="33">
        <v>0</v>
      </c>
      <c r="J419" s="33">
        <v>2495</v>
      </c>
      <c r="K419" s="33">
        <v>0</v>
      </c>
      <c r="L419" s="45"/>
      <c r="M419" s="50">
        <v>48473.75</v>
      </c>
      <c r="N419" s="29"/>
      <c r="O419" s="29"/>
      <c r="P419" s="29"/>
      <c r="Q419" s="29"/>
      <c r="R419" s="29"/>
      <c r="S419" s="29"/>
      <c r="T419" s="29"/>
    </row>
    <row r="420" spans="2:20" ht="28.5" x14ac:dyDescent="0.4">
      <c r="B420" s="29"/>
      <c r="C420" s="30" t="s">
        <v>578</v>
      </c>
      <c r="D420" s="31" t="s">
        <v>579</v>
      </c>
      <c r="E420" s="31" t="s">
        <v>496</v>
      </c>
      <c r="F420" s="31">
        <v>27</v>
      </c>
      <c r="G420" s="31">
        <v>0</v>
      </c>
      <c r="H420" s="33">
        <v>2</v>
      </c>
      <c r="I420" s="33">
        <v>25</v>
      </c>
      <c r="J420" s="33">
        <v>295.79059999999998</v>
      </c>
      <c r="K420" s="33">
        <v>7394.7649999999994</v>
      </c>
      <c r="L420" s="45"/>
      <c r="M420" s="50">
        <v>16632</v>
      </c>
      <c r="N420" s="29"/>
      <c r="O420" s="29"/>
      <c r="P420" s="29"/>
      <c r="Q420" s="29"/>
      <c r="R420" s="29"/>
      <c r="S420" s="29"/>
      <c r="T420" s="29"/>
    </row>
    <row r="421" spans="2:20" ht="28.5" x14ac:dyDescent="0.4">
      <c r="B421" s="29"/>
      <c r="C421" s="30" t="s">
        <v>580</v>
      </c>
      <c r="D421" s="31" t="s">
        <v>581</v>
      </c>
      <c r="E421" s="31" t="s">
        <v>26</v>
      </c>
      <c r="F421" s="31">
        <v>18</v>
      </c>
      <c r="G421" s="31">
        <v>0</v>
      </c>
      <c r="H421" s="33">
        <v>0</v>
      </c>
      <c r="I421" s="33">
        <v>18</v>
      </c>
      <c r="J421" s="33">
        <v>1015</v>
      </c>
      <c r="K421" s="33">
        <v>18270</v>
      </c>
      <c r="L421" s="45"/>
      <c r="M421" s="50">
        <v>6720</v>
      </c>
      <c r="N421" s="29"/>
      <c r="O421" s="29"/>
      <c r="P421" s="29"/>
      <c r="Q421" s="29"/>
      <c r="R421" s="29"/>
      <c r="S421" s="29"/>
      <c r="T421" s="29"/>
    </row>
    <row r="422" spans="2:20" ht="28.5" x14ac:dyDescent="0.4">
      <c r="B422" s="29"/>
      <c r="C422" s="30" t="s">
        <v>582</v>
      </c>
      <c r="D422" s="31" t="s">
        <v>583</v>
      </c>
      <c r="E422" s="31" t="s">
        <v>584</v>
      </c>
      <c r="F422" s="31">
        <v>51</v>
      </c>
      <c r="G422" s="31">
        <v>0</v>
      </c>
      <c r="H422" s="33">
        <v>30</v>
      </c>
      <c r="I422" s="33">
        <v>21</v>
      </c>
      <c r="J422" s="33">
        <v>308.75</v>
      </c>
      <c r="K422" s="33">
        <v>6483.75</v>
      </c>
      <c r="L422" s="45"/>
      <c r="M422" s="50">
        <v>4544</v>
      </c>
      <c r="N422" s="29"/>
      <c r="O422" s="29"/>
      <c r="P422" s="29"/>
      <c r="Q422" s="29"/>
      <c r="R422" s="29"/>
      <c r="S422" s="29"/>
      <c r="T422" s="29"/>
    </row>
    <row r="423" spans="2:20" ht="28.5" x14ac:dyDescent="0.4">
      <c r="B423" s="29"/>
      <c r="C423" s="30" t="s">
        <v>585</v>
      </c>
      <c r="D423" s="31" t="s">
        <v>586</v>
      </c>
      <c r="E423" s="31" t="s">
        <v>587</v>
      </c>
      <c r="F423" s="31">
        <v>64</v>
      </c>
      <c r="G423" s="31">
        <v>0</v>
      </c>
      <c r="H423" s="33">
        <v>3</v>
      </c>
      <c r="I423" s="33">
        <v>61</v>
      </c>
      <c r="J423" s="33">
        <v>924</v>
      </c>
      <c r="K423" s="33">
        <v>56364</v>
      </c>
      <c r="L423" s="45"/>
      <c r="M423" s="50">
        <v>9612</v>
      </c>
      <c r="N423" s="29"/>
      <c r="O423" s="29"/>
      <c r="P423" s="29"/>
      <c r="Q423" s="29"/>
      <c r="R423" s="29"/>
      <c r="S423" s="29"/>
      <c r="T423" s="29"/>
    </row>
    <row r="424" spans="2:20" ht="28.5" x14ac:dyDescent="0.4">
      <c r="B424" s="29"/>
      <c r="C424" s="30" t="s">
        <v>588</v>
      </c>
      <c r="D424" s="31" t="s">
        <v>589</v>
      </c>
      <c r="E424" s="31" t="s">
        <v>26</v>
      </c>
      <c r="F424" s="31">
        <v>120</v>
      </c>
      <c r="G424" s="31">
        <v>0</v>
      </c>
      <c r="H424" s="33">
        <v>3</v>
      </c>
      <c r="I424" s="33">
        <v>117</v>
      </c>
      <c r="J424" s="33">
        <v>80</v>
      </c>
      <c r="K424" s="33">
        <v>9360</v>
      </c>
      <c r="L424" s="45"/>
      <c r="M424" s="50">
        <v>0</v>
      </c>
      <c r="N424" s="29"/>
      <c r="O424" s="29"/>
      <c r="P424" s="29"/>
      <c r="Q424" s="29"/>
      <c r="R424" s="29"/>
      <c r="S424" s="29"/>
      <c r="T424" s="29"/>
    </row>
    <row r="425" spans="2:20" ht="28.5" x14ac:dyDescent="0.4">
      <c r="B425" s="29"/>
      <c r="C425" s="30" t="s">
        <v>590</v>
      </c>
      <c r="D425" s="31" t="s">
        <v>591</v>
      </c>
      <c r="E425" s="31" t="s">
        <v>592</v>
      </c>
      <c r="F425" s="31">
        <v>46</v>
      </c>
      <c r="G425" s="31">
        <v>0</v>
      </c>
      <c r="H425" s="33">
        <v>3</v>
      </c>
      <c r="I425" s="33">
        <v>43</v>
      </c>
      <c r="J425" s="33">
        <v>227.2</v>
      </c>
      <c r="K425" s="33">
        <v>9769.6</v>
      </c>
      <c r="L425" s="45"/>
      <c r="M425" s="50">
        <v>14768</v>
      </c>
      <c r="N425" s="29"/>
      <c r="O425" s="29"/>
      <c r="P425" s="29"/>
      <c r="Q425" s="29"/>
      <c r="R425" s="29"/>
      <c r="S425" s="29"/>
      <c r="T425" s="29"/>
    </row>
    <row r="426" spans="2:20" ht="28.5" x14ac:dyDescent="0.4">
      <c r="B426" s="29"/>
      <c r="C426" s="30" t="s">
        <v>593</v>
      </c>
      <c r="D426" s="31" t="s">
        <v>594</v>
      </c>
      <c r="E426" s="31" t="s">
        <v>26</v>
      </c>
      <c r="F426" s="31">
        <v>64</v>
      </c>
      <c r="G426" s="31">
        <v>0</v>
      </c>
      <c r="H426" s="33">
        <v>1</v>
      </c>
      <c r="I426" s="33">
        <v>63</v>
      </c>
      <c r="J426" s="33">
        <v>356</v>
      </c>
      <c r="K426" s="33">
        <v>22428</v>
      </c>
      <c r="L426" s="45"/>
      <c r="M426" s="50">
        <v>0</v>
      </c>
      <c r="N426" s="29"/>
      <c r="O426" s="29"/>
      <c r="P426" s="29"/>
      <c r="Q426" s="29"/>
      <c r="R426" s="29"/>
      <c r="S426" s="29"/>
      <c r="T426" s="29"/>
    </row>
    <row r="427" spans="2:20" ht="28.5" x14ac:dyDescent="0.4">
      <c r="B427" s="29"/>
      <c r="C427" s="30" t="s">
        <v>595</v>
      </c>
      <c r="D427" s="31" t="s">
        <v>596</v>
      </c>
      <c r="E427" s="31" t="s">
        <v>26</v>
      </c>
      <c r="F427" s="31">
        <v>0</v>
      </c>
      <c r="G427" s="31">
        <v>0</v>
      </c>
      <c r="H427" s="33">
        <v>0</v>
      </c>
      <c r="I427" s="33">
        <v>0</v>
      </c>
      <c r="J427" s="33">
        <v>646.75</v>
      </c>
      <c r="K427" s="33">
        <v>0</v>
      </c>
      <c r="L427" s="45"/>
      <c r="M427" s="50">
        <v>6288</v>
      </c>
      <c r="N427" s="29"/>
      <c r="O427" s="29"/>
      <c r="P427" s="29"/>
      <c r="Q427" s="29"/>
      <c r="R427" s="29"/>
      <c r="S427" s="29"/>
      <c r="T427" s="29"/>
    </row>
    <row r="428" spans="2:20" ht="28.5" x14ac:dyDescent="0.4">
      <c r="B428" s="29"/>
      <c r="C428" s="30" t="s">
        <v>597</v>
      </c>
      <c r="D428" s="31" t="s">
        <v>598</v>
      </c>
      <c r="E428" s="31" t="s">
        <v>26</v>
      </c>
      <c r="F428" s="31">
        <v>12</v>
      </c>
      <c r="G428" s="31">
        <v>0</v>
      </c>
      <c r="H428" s="33">
        <v>1</v>
      </c>
      <c r="I428" s="33">
        <v>11</v>
      </c>
      <c r="J428" s="33">
        <v>1136</v>
      </c>
      <c r="K428" s="33">
        <v>12496</v>
      </c>
      <c r="L428" s="45"/>
      <c r="M428" s="50">
        <v>116760</v>
      </c>
      <c r="N428" s="29"/>
      <c r="O428" s="29"/>
      <c r="P428" s="29"/>
      <c r="Q428" s="29"/>
      <c r="R428" s="29"/>
      <c r="S428" s="29"/>
      <c r="T428" s="29"/>
    </row>
    <row r="429" spans="2:20" ht="28.5" x14ac:dyDescent="0.4">
      <c r="B429" s="29"/>
      <c r="C429" s="30" t="s">
        <v>599</v>
      </c>
      <c r="D429" s="31" t="s">
        <v>600</v>
      </c>
      <c r="E429" s="31" t="s">
        <v>26</v>
      </c>
      <c r="F429" s="31">
        <v>0</v>
      </c>
      <c r="G429" s="31">
        <v>0</v>
      </c>
      <c r="H429" s="33">
        <v>0</v>
      </c>
      <c r="I429" s="33">
        <v>0</v>
      </c>
      <c r="J429" s="33">
        <v>3636</v>
      </c>
      <c r="K429" s="33">
        <v>0</v>
      </c>
      <c r="L429" s="45"/>
      <c r="M429" s="50">
        <v>472</v>
      </c>
      <c r="N429" s="29"/>
      <c r="O429" s="29"/>
      <c r="P429" s="29"/>
      <c r="Q429" s="29"/>
      <c r="R429" s="29"/>
      <c r="S429" s="29"/>
      <c r="T429" s="29"/>
    </row>
    <row r="430" spans="2:20" ht="28.5" x14ac:dyDescent="0.4">
      <c r="B430" s="29"/>
      <c r="C430" s="30" t="s">
        <v>601</v>
      </c>
      <c r="D430" s="31" t="s">
        <v>602</v>
      </c>
      <c r="E430" s="31" t="s">
        <v>26</v>
      </c>
      <c r="F430" s="31">
        <v>29</v>
      </c>
      <c r="G430" s="31">
        <v>0</v>
      </c>
      <c r="H430" s="33">
        <v>2</v>
      </c>
      <c r="I430" s="33">
        <v>27</v>
      </c>
      <c r="J430" s="33">
        <v>2096</v>
      </c>
      <c r="K430" s="33">
        <v>56592</v>
      </c>
      <c r="L430" s="45"/>
      <c r="M430" s="50">
        <v>552.11</v>
      </c>
      <c r="N430" s="29"/>
      <c r="O430" s="29"/>
      <c r="P430" s="29"/>
      <c r="Q430" s="29"/>
      <c r="R430" s="29"/>
      <c r="S430" s="29"/>
      <c r="T430" s="29"/>
    </row>
    <row r="431" spans="2:20" ht="28.5" x14ac:dyDescent="0.4">
      <c r="B431" s="29"/>
      <c r="C431" s="30" t="s">
        <v>603</v>
      </c>
      <c r="D431" s="31" t="s">
        <v>604</v>
      </c>
      <c r="E431" s="31" t="s">
        <v>26</v>
      </c>
      <c r="F431" s="31">
        <v>65</v>
      </c>
      <c r="G431" s="31">
        <v>0</v>
      </c>
      <c r="H431" s="33">
        <v>3</v>
      </c>
      <c r="I431" s="33">
        <v>62</v>
      </c>
      <c r="J431" s="33">
        <v>3336</v>
      </c>
      <c r="K431" s="33">
        <v>206832</v>
      </c>
      <c r="L431" s="45"/>
      <c r="M431" s="50">
        <v>0</v>
      </c>
      <c r="N431" s="29"/>
      <c r="O431" s="29"/>
      <c r="P431" s="29"/>
      <c r="Q431" s="29"/>
      <c r="R431" s="29"/>
      <c r="S431" s="29"/>
      <c r="T431" s="29"/>
    </row>
    <row r="432" spans="2:20" ht="28.5" x14ac:dyDescent="0.4">
      <c r="B432" s="29"/>
      <c r="C432" s="30" t="s">
        <v>605</v>
      </c>
      <c r="D432" s="31" t="s">
        <v>606</v>
      </c>
      <c r="E432" s="31" t="s">
        <v>26</v>
      </c>
      <c r="F432" s="31">
        <v>9</v>
      </c>
      <c r="G432" s="31">
        <v>0</v>
      </c>
      <c r="H432" s="33">
        <v>0</v>
      </c>
      <c r="I432" s="33">
        <v>9</v>
      </c>
      <c r="J432" s="33">
        <v>47.2</v>
      </c>
      <c r="K432" s="33">
        <v>424.8</v>
      </c>
      <c r="L432" s="45"/>
      <c r="M432" s="50">
        <v>3656.25</v>
      </c>
      <c r="N432" s="29"/>
      <c r="O432" s="29"/>
      <c r="P432" s="29"/>
      <c r="Q432" s="29"/>
      <c r="R432" s="29"/>
      <c r="S432" s="29"/>
      <c r="T432" s="29"/>
    </row>
    <row r="433" spans="2:20" ht="28.5" x14ac:dyDescent="0.4">
      <c r="B433" s="29"/>
      <c r="C433" s="30" t="s">
        <v>607</v>
      </c>
      <c r="D433" s="31" t="s">
        <v>608</v>
      </c>
      <c r="E433" s="31" t="s">
        <v>26</v>
      </c>
      <c r="F433" s="31">
        <v>12</v>
      </c>
      <c r="G433" s="31">
        <v>0</v>
      </c>
      <c r="H433" s="33">
        <v>0</v>
      </c>
      <c r="I433" s="33">
        <v>12</v>
      </c>
      <c r="J433" s="33">
        <v>42.47</v>
      </c>
      <c r="K433" s="33">
        <v>509.64</v>
      </c>
      <c r="L433" s="45"/>
      <c r="M433" s="50">
        <v>3742.4</v>
      </c>
      <c r="N433" s="29"/>
      <c r="O433" s="29"/>
      <c r="P433" s="29"/>
      <c r="Q433" s="29"/>
      <c r="R433" s="29"/>
      <c r="S433" s="29"/>
      <c r="T433" s="29"/>
    </row>
    <row r="434" spans="2:20" ht="28.5" x14ac:dyDescent="0.4">
      <c r="B434" s="29"/>
      <c r="C434" s="30" t="s">
        <v>609</v>
      </c>
      <c r="D434" s="31" t="s">
        <v>610</v>
      </c>
      <c r="E434" s="31" t="s">
        <v>26</v>
      </c>
      <c r="F434" s="31">
        <v>1</v>
      </c>
      <c r="G434" s="31">
        <v>0</v>
      </c>
      <c r="H434" s="33">
        <v>0</v>
      </c>
      <c r="I434" s="33">
        <v>1</v>
      </c>
      <c r="J434" s="33">
        <v>0</v>
      </c>
      <c r="K434" s="33">
        <v>0</v>
      </c>
      <c r="L434" s="45"/>
      <c r="M434" s="50">
        <v>0</v>
      </c>
      <c r="N434" s="29"/>
      <c r="O434" s="29"/>
      <c r="P434" s="29"/>
      <c r="Q434" s="29"/>
      <c r="R434" s="29"/>
      <c r="S434" s="29"/>
      <c r="T434" s="29"/>
    </row>
    <row r="435" spans="2:20" ht="28.5" x14ac:dyDescent="0.4">
      <c r="B435" s="29"/>
      <c r="C435" s="30" t="s">
        <v>611</v>
      </c>
      <c r="D435" s="31" t="s">
        <v>612</v>
      </c>
      <c r="E435" s="31" t="s">
        <v>26</v>
      </c>
      <c r="F435" s="31">
        <v>25</v>
      </c>
      <c r="G435" s="31">
        <v>0</v>
      </c>
      <c r="H435" s="33">
        <v>3</v>
      </c>
      <c r="I435" s="33">
        <v>22</v>
      </c>
      <c r="J435" s="33">
        <v>146.25</v>
      </c>
      <c r="K435" s="33">
        <v>3217.5</v>
      </c>
      <c r="L435" s="45"/>
      <c r="M435" s="50">
        <v>-126.75</v>
      </c>
      <c r="N435" s="29"/>
      <c r="O435" s="29"/>
      <c r="P435" s="29"/>
      <c r="Q435" s="29"/>
      <c r="R435" s="29"/>
      <c r="S435" s="29"/>
      <c r="T435" s="29"/>
    </row>
    <row r="436" spans="2:20" ht="28.5" x14ac:dyDescent="0.4">
      <c r="B436" s="29"/>
      <c r="C436" s="30" t="s">
        <v>613</v>
      </c>
      <c r="D436" s="31" t="s">
        <v>614</v>
      </c>
      <c r="E436" s="31" t="s">
        <v>615</v>
      </c>
      <c r="F436" s="31">
        <v>8</v>
      </c>
      <c r="G436" s="31">
        <v>0</v>
      </c>
      <c r="H436" s="33">
        <v>0</v>
      </c>
      <c r="I436" s="33">
        <v>8</v>
      </c>
      <c r="J436" s="33">
        <v>374.24</v>
      </c>
      <c r="K436" s="33">
        <v>2993.92</v>
      </c>
      <c r="L436" s="45"/>
      <c r="M436" s="50">
        <v>760.5</v>
      </c>
      <c r="N436" s="29"/>
      <c r="O436" s="29"/>
      <c r="P436" s="29"/>
      <c r="Q436" s="29"/>
      <c r="R436" s="29"/>
      <c r="S436" s="29"/>
      <c r="T436" s="29"/>
    </row>
    <row r="437" spans="2:20" ht="28.5" x14ac:dyDescent="0.4">
      <c r="B437" s="29"/>
      <c r="C437" s="30" t="s">
        <v>616</v>
      </c>
      <c r="D437" s="31" t="s">
        <v>617</v>
      </c>
      <c r="E437" s="31" t="s">
        <v>26</v>
      </c>
      <c r="F437" s="31">
        <v>0</v>
      </c>
      <c r="G437" s="31">
        <v>0</v>
      </c>
      <c r="H437" s="33">
        <v>0</v>
      </c>
      <c r="I437" s="33">
        <v>0</v>
      </c>
      <c r="J437" s="33">
        <v>0</v>
      </c>
      <c r="K437" s="33">
        <v>0</v>
      </c>
      <c r="L437" s="45"/>
      <c r="M437" s="50">
        <v>253.5</v>
      </c>
      <c r="N437" s="29"/>
      <c r="O437" s="29"/>
      <c r="P437" s="29"/>
      <c r="Q437" s="29"/>
      <c r="R437" s="29"/>
      <c r="S437" s="29"/>
      <c r="T437" s="29"/>
    </row>
    <row r="438" spans="2:20" ht="28.5" x14ac:dyDescent="0.4">
      <c r="B438" s="29"/>
      <c r="C438" s="30" t="s">
        <v>618</v>
      </c>
      <c r="D438" s="31" t="s">
        <v>619</v>
      </c>
      <c r="E438" s="31" t="s">
        <v>620</v>
      </c>
      <c r="F438" s="31">
        <v>48</v>
      </c>
      <c r="G438" s="31">
        <v>0</v>
      </c>
      <c r="H438" s="33">
        <v>0</v>
      </c>
      <c r="I438" s="33">
        <v>48</v>
      </c>
      <c r="J438" s="33">
        <v>126.75</v>
      </c>
      <c r="K438" s="33">
        <v>6084</v>
      </c>
      <c r="L438" s="45"/>
      <c r="M438" s="50">
        <v>1140.75</v>
      </c>
      <c r="N438" s="29"/>
      <c r="O438" s="29"/>
      <c r="P438" s="29"/>
      <c r="Q438" s="29"/>
      <c r="R438" s="29"/>
      <c r="S438" s="29"/>
      <c r="T438" s="29"/>
    </row>
    <row r="439" spans="2:20" ht="28.5" x14ac:dyDescent="0.4">
      <c r="B439" s="29"/>
      <c r="C439" s="30" t="s">
        <v>621</v>
      </c>
      <c r="D439" s="31" t="s">
        <v>622</v>
      </c>
      <c r="E439" s="31" t="s">
        <v>620</v>
      </c>
      <c r="F439" s="31">
        <v>54</v>
      </c>
      <c r="G439" s="31">
        <v>0</v>
      </c>
      <c r="H439" s="33">
        <v>0</v>
      </c>
      <c r="I439" s="33">
        <v>54</v>
      </c>
      <c r="J439" s="33">
        <v>126.75</v>
      </c>
      <c r="K439" s="33">
        <v>6844.5</v>
      </c>
      <c r="L439" s="45"/>
      <c r="M439" s="50">
        <v>1140.75</v>
      </c>
      <c r="N439" s="29"/>
      <c r="O439" s="29"/>
      <c r="P439" s="29"/>
      <c r="Q439" s="29"/>
      <c r="R439" s="29"/>
      <c r="S439" s="29"/>
      <c r="T439" s="29"/>
    </row>
    <row r="440" spans="2:20" ht="28.5" x14ac:dyDescent="0.4">
      <c r="B440" s="29"/>
      <c r="C440" s="30" t="s">
        <v>623</v>
      </c>
      <c r="D440" s="31" t="s">
        <v>624</v>
      </c>
      <c r="E440" s="31" t="s">
        <v>620</v>
      </c>
      <c r="F440" s="31">
        <v>49</v>
      </c>
      <c r="G440" s="31">
        <v>0</v>
      </c>
      <c r="H440" s="33">
        <v>0</v>
      </c>
      <c r="I440" s="33">
        <v>49</v>
      </c>
      <c r="J440" s="33">
        <v>126.75</v>
      </c>
      <c r="K440" s="33">
        <v>6210.75</v>
      </c>
      <c r="L440" s="45"/>
      <c r="M440" s="50">
        <v>380.25</v>
      </c>
      <c r="N440" s="29"/>
      <c r="O440" s="29"/>
      <c r="P440" s="29"/>
      <c r="Q440" s="29"/>
      <c r="R440" s="29"/>
      <c r="S440" s="29"/>
      <c r="T440" s="29"/>
    </row>
    <row r="441" spans="2:20" ht="28.5" x14ac:dyDescent="0.4">
      <c r="B441" s="29"/>
      <c r="C441" s="30" t="s">
        <v>625</v>
      </c>
      <c r="D441" s="31" t="s">
        <v>626</v>
      </c>
      <c r="E441" s="31" t="s">
        <v>620</v>
      </c>
      <c r="F441" s="31">
        <v>9</v>
      </c>
      <c r="G441" s="31">
        <v>0</v>
      </c>
      <c r="H441" s="33">
        <v>0</v>
      </c>
      <c r="I441" s="33">
        <v>9</v>
      </c>
      <c r="J441" s="33">
        <v>126.75</v>
      </c>
      <c r="K441" s="33">
        <v>1140.75</v>
      </c>
      <c r="L441" s="45"/>
      <c r="M441" s="50">
        <v>1267.5</v>
      </c>
      <c r="N441" s="29"/>
      <c r="O441" s="29"/>
      <c r="P441" s="29"/>
      <c r="Q441" s="29"/>
      <c r="R441" s="29"/>
      <c r="S441" s="29"/>
      <c r="T441" s="29"/>
    </row>
    <row r="442" spans="2:20" ht="28.5" x14ac:dyDescent="0.4">
      <c r="B442" s="29"/>
      <c r="C442" s="30" t="s">
        <v>627</v>
      </c>
      <c r="D442" s="31" t="s">
        <v>628</v>
      </c>
      <c r="E442" s="31" t="s">
        <v>620</v>
      </c>
      <c r="F442" s="31">
        <v>49</v>
      </c>
      <c r="G442" s="31">
        <v>0</v>
      </c>
      <c r="H442" s="33">
        <v>0</v>
      </c>
      <c r="I442" s="33">
        <v>49</v>
      </c>
      <c r="J442" s="33">
        <v>126.75</v>
      </c>
      <c r="K442" s="33">
        <v>6210.75</v>
      </c>
      <c r="L442" s="45"/>
      <c r="M442" s="50">
        <v>13692.9678</v>
      </c>
      <c r="N442" s="29"/>
      <c r="O442" s="29"/>
      <c r="P442" s="29"/>
      <c r="Q442" s="29"/>
      <c r="R442" s="29"/>
      <c r="S442" s="29"/>
      <c r="T442" s="29"/>
    </row>
    <row r="443" spans="2:20" ht="28.5" x14ac:dyDescent="0.4">
      <c r="B443" s="29"/>
      <c r="C443" s="30" t="s">
        <v>629</v>
      </c>
      <c r="D443" s="31" t="s">
        <v>630</v>
      </c>
      <c r="E443" s="31" t="s">
        <v>620</v>
      </c>
      <c r="F443" s="31">
        <v>3</v>
      </c>
      <c r="G443" s="31">
        <v>0</v>
      </c>
      <c r="H443" s="33">
        <v>0</v>
      </c>
      <c r="I443" s="33">
        <v>3</v>
      </c>
      <c r="J443" s="33">
        <v>126.75</v>
      </c>
      <c r="K443" s="33">
        <v>380.25</v>
      </c>
      <c r="L443" s="45"/>
      <c r="M443" s="50">
        <v>571.67459999999994</v>
      </c>
      <c r="N443" s="29"/>
      <c r="O443" s="29"/>
      <c r="P443" s="29"/>
      <c r="Q443" s="29"/>
      <c r="R443" s="29"/>
      <c r="S443" s="29"/>
      <c r="T443" s="29"/>
    </row>
    <row r="444" spans="2:20" ht="28.5" x14ac:dyDescent="0.4">
      <c r="B444" s="29"/>
      <c r="C444" s="30" t="s">
        <v>631</v>
      </c>
      <c r="D444" s="31" t="s">
        <v>632</v>
      </c>
      <c r="E444" s="31" t="s">
        <v>620</v>
      </c>
      <c r="F444" s="31">
        <v>10</v>
      </c>
      <c r="G444" s="31">
        <v>0</v>
      </c>
      <c r="H444" s="33">
        <v>0</v>
      </c>
      <c r="I444" s="33">
        <v>10</v>
      </c>
      <c r="J444" s="33">
        <v>126.75</v>
      </c>
      <c r="K444" s="33">
        <v>1267.5</v>
      </c>
      <c r="L444" s="45"/>
      <c r="M444" s="50">
        <v>617.95301999999992</v>
      </c>
      <c r="N444" s="29"/>
      <c r="O444" s="29"/>
      <c r="P444" s="29"/>
      <c r="Q444" s="29"/>
      <c r="R444" s="29"/>
      <c r="S444" s="29"/>
      <c r="T444" s="29"/>
    </row>
    <row r="445" spans="2:20" ht="28.5" x14ac:dyDescent="0.4">
      <c r="B445" s="29"/>
      <c r="C445" s="30" t="s">
        <v>633</v>
      </c>
      <c r="D445" s="31" t="s">
        <v>634</v>
      </c>
      <c r="E445" s="31" t="s">
        <v>26</v>
      </c>
      <c r="F445" s="31">
        <v>5030</v>
      </c>
      <c r="G445" s="31">
        <v>0</v>
      </c>
      <c r="H445" s="33">
        <v>0</v>
      </c>
      <c r="I445" s="33">
        <v>5030</v>
      </c>
      <c r="J445" s="33">
        <v>2.7222599999999999</v>
      </c>
      <c r="K445" s="33">
        <v>13692.9678</v>
      </c>
      <c r="L445" s="45"/>
      <c r="M445" s="50">
        <v>389.4</v>
      </c>
      <c r="N445" s="29"/>
      <c r="O445" s="29"/>
      <c r="P445" s="29"/>
      <c r="Q445" s="29"/>
      <c r="R445" s="29"/>
      <c r="S445" s="29"/>
      <c r="T445" s="29"/>
    </row>
    <row r="446" spans="2:20" ht="28.5" x14ac:dyDescent="0.4">
      <c r="B446" s="29"/>
      <c r="C446" s="30" t="s">
        <v>635</v>
      </c>
      <c r="D446" s="31" t="s">
        <v>636</v>
      </c>
      <c r="E446" s="31" t="s">
        <v>26</v>
      </c>
      <c r="F446" s="31">
        <v>210</v>
      </c>
      <c r="G446" s="31">
        <v>0</v>
      </c>
      <c r="H446" s="33">
        <v>0</v>
      </c>
      <c r="I446" s="33">
        <v>210</v>
      </c>
      <c r="J446" s="33">
        <v>2.7222599999999999</v>
      </c>
      <c r="K446" s="33">
        <v>571.67459999999994</v>
      </c>
      <c r="L446" s="45"/>
      <c r="M446" s="50">
        <v>367.5</v>
      </c>
      <c r="N446" s="29"/>
      <c r="O446" s="29"/>
      <c r="P446" s="29"/>
      <c r="Q446" s="29"/>
      <c r="R446" s="29"/>
      <c r="S446" s="29"/>
      <c r="T446" s="29"/>
    </row>
    <row r="447" spans="2:20" ht="28.5" x14ac:dyDescent="0.4">
      <c r="B447" s="29"/>
      <c r="C447" s="30" t="s">
        <v>637</v>
      </c>
      <c r="D447" s="31" t="s">
        <v>638</v>
      </c>
      <c r="E447" s="31" t="s">
        <v>26</v>
      </c>
      <c r="F447" s="31">
        <v>227</v>
      </c>
      <c r="G447" s="31">
        <v>0</v>
      </c>
      <c r="H447" s="33">
        <v>0</v>
      </c>
      <c r="I447" s="33">
        <v>227</v>
      </c>
      <c r="J447" s="33">
        <v>2.7222599999999999</v>
      </c>
      <c r="K447" s="33">
        <v>617.95301999999992</v>
      </c>
      <c r="L447" s="45"/>
      <c r="M447" s="50">
        <v>0</v>
      </c>
      <c r="N447" s="29"/>
      <c r="O447" s="29"/>
      <c r="P447" s="29"/>
      <c r="Q447" s="29"/>
      <c r="R447" s="29"/>
      <c r="S447" s="29"/>
      <c r="T447" s="29"/>
    </row>
    <row r="448" spans="2:20" ht="28.5" x14ac:dyDescent="0.4">
      <c r="B448" s="29"/>
      <c r="C448" s="30" t="s">
        <v>639</v>
      </c>
      <c r="D448" s="31" t="s">
        <v>640</v>
      </c>
      <c r="E448" s="31" t="s">
        <v>26</v>
      </c>
      <c r="F448" s="31">
        <v>5</v>
      </c>
      <c r="G448" s="31">
        <v>0</v>
      </c>
      <c r="H448" s="33">
        <v>0</v>
      </c>
      <c r="I448" s="33">
        <v>5</v>
      </c>
      <c r="J448" s="33">
        <v>77.88</v>
      </c>
      <c r="K448" s="33">
        <v>389.4</v>
      </c>
      <c r="L448" s="45"/>
      <c r="M448" s="50">
        <v>629.28</v>
      </c>
      <c r="N448" s="29"/>
      <c r="O448" s="29"/>
      <c r="P448" s="29"/>
      <c r="Q448" s="29"/>
      <c r="R448" s="29"/>
      <c r="S448" s="29"/>
      <c r="T448" s="29"/>
    </row>
    <row r="449" spans="2:20" ht="28.5" x14ac:dyDescent="0.4">
      <c r="B449" s="29"/>
      <c r="C449" s="30" t="s">
        <v>641</v>
      </c>
      <c r="D449" s="31" t="s">
        <v>642</v>
      </c>
      <c r="E449" s="31" t="s">
        <v>26</v>
      </c>
      <c r="F449" s="31">
        <v>7</v>
      </c>
      <c r="G449" s="31">
        <v>0</v>
      </c>
      <c r="H449" s="33">
        <v>0</v>
      </c>
      <c r="I449" s="33">
        <v>7</v>
      </c>
      <c r="J449" s="33">
        <v>52.5</v>
      </c>
      <c r="K449" s="33">
        <v>367.5</v>
      </c>
      <c r="L449" s="45"/>
      <c r="M449" s="50">
        <v>0</v>
      </c>
      <c r="N449" s="29"/>
      <c r="O449" s="29"/>
      <c r="P449" s="29"/>
      <c r="Q449" s="29"/>
      <c r="R449" s="29"/>
      <c r="S449" s="29"/>
      <c r="T449" s="29"/>
    </row>
    <row r="450" spans="2:20" ht="28.5" x14ac:dyDescent="0.4">
      <c r="B450" s="29"/>
      <c r="C450" s="30" t="s">
        <v>643</v>
      </c>
      <c r="D450" s="31" t="s">
        <v>644</v>
      </c>
      <c r="E450" s="31" t="s">
        <v>26</v>
      </c>
      <c r="F450" s="31">
        <v>214</v>
      </c>
      <c r="G450" s="31">
        <v>0</v>
      </c>
      <c r="H450" s="33">
        <v>8</v>
      </c>
      <c r="I450" s="33">
        <v>206</v>
      </c>
      <c r="J450" s="33">
        <v>0</v>
      </c>
      <c r="K450" s="33">
        <v>0</v>
      </c>
      <c r="L450" s="45"/>
      <c r="M450" s="50">
        <v>0</v>
      </c>
      <c r="N450" s="29"/>
      <c r="O450" s="29"/>
      <c r="P450" s="29"/>
      <c r="Q450" s="29"/>
      <c r="R450" s="29"/>
      <c r="S450" s="29"/>
      <c r="T450" s="29"/>
    </row>
    <row r="451" spans="2:20" ht="28.5" x14ac:dyDescent="0.4">
      <c r="B451" s="29"/>
      <c r="C451" s="30" t="s">
        <v>645</v>
      </c>
      <c r="D451" s="31" t="s">
        <v>646</v>
      </c>
      <c r="E451" s="31" t="s">
        <v>26</v>
      </c>
      <c r="F451" s="31">
        <v>161</v>
      </c>
      <c r="G451" s="31">
        <v>0</v>
      </c>
      <c r="H451" s="33">
        <v>10</v>
      </c>
      <c r="I451" s="33">
        <v>151</v>
      </c>
      <c r="J451" s="33">
        <v>3.42</v>
      </c>
      <c r="K451" s="33">
        <v>516.41999999999996</v>
      </c>
      <c r="L451" s="45"/>
      <c r="M451" s="50">
        <v>3808</v>
      </c>
      <c r="N451" s="29"/>
      <c r="O451" s="29"/>
      <c r="P451" s="29"/>
      <c r="Q451" s="29"/>
      <c r="R451" s="29"/>
      <c r="S451" s="29"/>
      <c r="T451" s="29"/>
    </row>
    <row r="452" spans="2:20" ht="28.5" x14ac:dyDescent="0.4">
      <c r="B452" s="29"/>
      <c r="C452" s="30" t="s">
        <v>647</v>
      </c>
      <c r="D452" s="31" t="s">
        <v>648</v>
      </c>
      <c r="E452" s="31" t="s">
        <v>26</v>
      </c>
      <c r="F452" s="31">
        <v>1</v>
      </c>
      <c r="G452" s="31">
        <v>0</v>
      </c>
      <c r="H452" s="33">
        <v>0</v>
      </c>
      <c r="I452" s="33">
        <v>1</v>
      </c>
      <c r="J452" s="33">
        <v>0</v>
      </c>
      <c r="K452" s="33">
        <v>0</v>
      </c>
      <c r="L452" s="45"/>
      <c r="M452" s="50">
        <v>644.55999999999995</v>
      </c>
      <c r="N452" s="29"/>
      <c r="O452" s="29"/>
      <c r="P452" s="29"/>
      <c r="Q452" s="29"/>
      <c r="R452" s="29"/>
      <c r="S452" s="29"/>
      <c r="T452" s="29"/>
    </row>
    <row r="453" spans="2:20" ht="28.5" x14ac:dyDescent="0.4">
      <c r="B453" s="29"/>
      <c r="C453" s="30" t="s">
        <v>649</v>
      </c>
      <c r="D453" s="31" t="s">
        <v>650</v>
      </c>
      <c r="E453" s="31" t="s">
        <v>651</v>
      </c>
      <c r="F453" s="31">
        <v>6.75</v>
      </c>
      <c r="G453" s="31">
        <v>0</v>
      </c>
      <c r="H453" s="33">
        <v>0</v>
      </c>
      <c r="I453" s="33">
        <v>6.75</v>
      </c>
      <c r="J453" s="33">
        <v>0</v>
      </c>
      <c r="K453" s="33">
        <v>0</v>
      </c>
      <c r="L453" s="45"/>
      <c r="M453" s="50">
        <v>0</v>
      </c>
      <c r="N453" s="29"/>
      <c r="O453" s="29"/>
      <c r="P453" s="29"/>
      <c r="Q453" s="29"/>
      <c r="R453" s="29"/>
      <c r="S453" s="29"/>
      <c r="T453" s="29"/>
    </row>
    <row r="454" spans="2:20" ht="28.5" x14ac:dyDescent="0.4">
      <c r="B454" s="29"/>
      <c r="C454" s="30" t="s">
        <v>652</v>
      </c>
      <c r="D454" s="31" t="s">
        <v>653</v>
      </c>
      <c r="E454" s="31" t="s">
        <v>654</v>
      </c>
      <c r="F454" s="31">
        <v>42</v>
      </c>
      <c r="G454" s="31">
        <v>0</v>
      </c>
      <c r="H454" s="33">
        <v>2</v>
      </c>
      <c r="I454" s="33">
        <v>40</v>
      </c>
      <c r="J454" s="33">
        <v>425</v>
      </c>
      <c r="K454" s="33">
        <v>17000</v>
      </c>
      <c r="L454" s="45"/>
      <c r="M454" s="50">
        <v>3919.4399999999996</v>
      </c>
      <c r="N454" s="29"/>
      <c r="O454" s="29"/>
      <c r="P454" s="29"/>
      <c r="Q454" s="29"/>
      <c r="R454" s="29"/>
      <c r="S454" s="29"/>
      <c r="T454" s="29"/>
    </row>
    <row r="455" spans="2:20" ht="28.5" x14ac:dyDescent="0.4">
      <c r="B455" s="29"/>
      <c r="C455" s="30" t="s">
        <v>655</v>
      </c>
      <c r="D455" s="31" t="s">
        <v>656</v>
      </c>
      <c r="E455" s="31" t="s">
        <v>26</v>
      </c>
      <c r="F455" s="31">
        <v>55</v>
      </c>
      <c r="G455" s="31">
        <v>0</v>
      </c>
      <c r="H455" s="33">
        <v>0</v>
      </c>
      <c r="I455" s="33">
        <v>55</v>
      </c>
      <c r="J455" s="33">
        <v>11.51</v>
      </c>
      <c r="K455" s="33">
        <v>633.04999999999995</v>
      </c>
      <c r="L455" s="45"/>
      <c r="M455" s="50">
        <v>20468</v>
      </c>
      <c r="N455" s="29"/>
      <c r="O455" s="29"/>
      <c r="P455" s="29"/>
      <c r="Q455" s="29"/>
      <c r="R455" s="29"/>
      <c r="S455" s="29"/>
      <c r="T455" s="29"/>
    </row>
    <row r="456" spans="2:20" ht="28.5" x14ac:dyDescent="0.4">
      <c r="B456" s="29"/>
      <c r="C456" s="30" t="s">
        <v>657</v>
      </c>
      <c r="D456" s="31" t="s">
        <v>658</v>
      </c>
      <c r="E456" s="31" t="s">
        <v>34</v>
      </c>
      <c r="F456" s="31">
        <v>8</v>
      </c>
      <c r="G456" s="31">
        <v>0</v>
      </c>
      <c r="H456" s="33">
        <v>0</v>
      </c>
      <c r="I456" s="33">
        <v>8</v>
      </c>
      <c r="J456" s="33">
        <v>0</v>
      </c>
      <c r="K456" s="33">
        <v>0</v>
      </c>
      <c r="L456" s="45"/>
      <c r="M456" s="50">
        <v>1980</v>
      </c>
      <c r="N456" s="29"/>
      <c r="O456" s="29"/>
      <c r="P456" s="29"/>
      <c r="Q456" s="29"/>
      <c r="R456" s="29"/>
      <c r="S456" s="29"/>
      <c r="T456" s="29"/>
    </row>
    <row r="457" spans="2:20" ht="28.5" x14ac:dyDescent="0.4">
      <c r="B457" s="29"/>
      <c r="C457" s="30" t="s">
        <v>659</v>
      </c>
      <c r="D457" s="31" t="s">
        <v>660</v>
      </c>
      <c r="E457" s="31" t="s">
        <v>26</v>
      </c>
      <c r="F457" s="31">
        <v>13</v>
      </c>
      <c r="G457" s="31">
        <v>0</v>
      </c>
      <c r="H457" s="33">
        <v>1</v>
      </c>
      <c r="I457" s="33">
        <v>12</v>
      </c>
      <c r="J457" s="33">
        <v>279.95999999999998</v>
      </c>
      <c r="K457" s="33">
        <v>3359.5199999999995</v>
      </c>
      <c r="L457" s="45"/>
      <c r="M457" s="50">
        <v>113.98799999999999</v>
      </c>
      <c r="N457" s="29"/>
      <c r="O457" s="29"/>
      <c r="P457" s="29"/>
      <c r="Q457" s="29"/>
      <c r="R457" s="29"/>
      <c r="S457" s="29"/>
      <c r="T457" s="29"/>
    </row>
    <row r="458" spans="2:20" ht="28.5" x14ac:dyDescent="0.4">
      <c r="B458" s="29"/>
      <c r="C458" s="30" t="s">
        <v>661</v>
      </c>
      <c r="D458" s="31" t="s">
        <v>662</v>
      </c>
      <c r="E458" s="31" t="s">
        <v>455</v>
      </c>
      <c r="F458" s="31">
        <v>55</v>
      </c>
      <c r="G458" s="31">
        <v>0</v>
      </c>
      <c r="H458" s="33">
        <v>2</v>
      </c>
      <c r="I458" s="33">
        <v>53</v>
      </c>
      <c r="J458" s="33">
        <v>476</v>
      </c>
      <c r="K458" s="33">
        <v>25228</v>
      </c>
      <c r="L458" s="45"/>
      <c r="M458" s="50">
        <v>26576</v>
      </c>
      <c r="N458" s="29"/>
      <c r="O458" s="29"/>
      <c r="P458" s="29"/>
      <c r="Q458" s="29"/>
      <c r="R458" s="29"/>
      <c r="S458" s="29"/>
      <c r="T458" s="29"/>
    </row>
    <row r="459" spans="2:20" ht="28.5" x14ac:dyDescent="0.4">
      <c r="B459" s="29"/>
      <c r="C459" s="30" t="s">
        <v>663</v>
      </c>
      <c r="D459" s="31" t="s">
        <v>664</v>
      </c>
      <c r="E459" s="31" t="s">
        <v>26</v>
      </c>
      <c r="F459" s="31">
        <v>58</v>
      </c>
      <c r="G459" s="31">
        <v>0</v>
      </c>
      <c r="H459" s="33">
        <v>0</v>
      </c>
      <c r="I459" s="33">
        <v>58</v>
      </c>
      <c r="J459" s="33">
        <v>180</v>
      </c>
      <c r="K459" s="33">
        <v>10440</v>
      </c>
      <c r="L459" s="45"/>
      <c r="M459" s="50">
        <v>5226</v>
      </c>
      <c r="N459" s="29"/>
      <c r="O459" s="29"/>
      <c r="P459" s="29"/>
      <c r="Q459" s="29"/>
      <c r="R459" s="29"/>
      <c r="S459" s="29"/>
      <c r="T459" s="29"/>
    </row>
    <row r="460" spans="2:20" ht="28.5" x14ac:dyDescent="0.4">
      <c r="B460" s="29"/>
      <c r="C460" s="30" t="s">
        <v>665</v>
      </c>
      <c r="D460" s="31" t="s">
        <v>666</v>
      </c>
      <c r="E460" s="31" t="s">
        <v>667</v>
      </c>
      <c r="F460" s="31">
        <v>46</v>
      </c>
      <c r="G460" s="31">
        <v>0</v>
      </c>
      <c r="H460" s="33">
        <v>2</v>
      </c>
      <c r="I460" s="33">
        <v>44</v>
      </c>
      <c r="J460" s="33">
        <v>189.98</v>
      </c>
      <c r="K460" s="33">
        <v>8359.119999999999</v>
      </c>
      <c r="L460" s="45"/>
      <c r="M460" s="50">
        <v>118</v>
      </c>
      <c r="N460" s="29"/>
      <c r="O460" s="29"/>
      <c r="P460" s="29"/>
      <c r="Q460" s="29"/>
      <c r="R460" s="29"/>
      <c r="S460" s="29"/>
      <c r="T460" s="29"/>
    </row>
    <row r="461" spans="2:20" ht="28.5" x14ac:dyDescent="0.4">
      <c r="B461" s="29"/>
      <c r="C461" s="30" t="s">
        <v>668</v>
      </c>
      <c r="D461" s="31" t="s">
        <v>669</v>
      </c>
      <c r="E461" s="31" t="s">
        <v>670</v>
      </c>
      <c r="F461" s="31">
        <v>243</v>
      </c>
      <c r="G461" s="31">
        <v>0</v>
      </c>
      <c r="H461" s="33">
        <v>13</v>
      </c>
      <c r="I461" s="33">
        <v>230</v>
      </c>
      <c r="J461" s="33">
        <v>166.1</v>
      </c>
      <c r="K461" s="33">
        <v>38203</v>
      </c>
      <c r="L461" s="45"/>
      <c r="M461" s="50">
        <v>10332</v>
      </c>
      <c r="N461" s="29"/>
      <c r="O461" s="29"/>
      <c r="P461" s="29"/>
      <c r="Q461" s="29"/>
      <c r="R461" s="29"/>
      <c r="S461" s="29"/>
      <c r="T461" s="29"/>
    </row>
    <row r="462" spans="2:20" ht="28.5" x14ac:dyDescent="0.4">
      <c r="B462" s="29"/>
      <c r="C462" s="30" t="s">
        <v>671</v>
      </c>
      <c r="D462" s="31" t="s">
        <v>672</v>
      </c>
      <c r="E462" s="31" t="s">
        <v>26</v>
      </c>
      <c r="F462" s="31">
        <v>458</v>
      </c>
      <c r="G462" s="31">
        <v>0</v>
      </c>
      <c r="H462" s="33">
        <v>84</v>
      </c>
      <c r="I462" s="33">
        <v>374</v>
      </c>
      <c r="J462" s="33">
        <v>7.8</v>
      </c>
      <c r="K462" s="33">
        <v>2917.2</v>
      </c>
      <c r="L462" s="45"/>
      <c r="M462" s="50">
        <v>0</v>
      </c>
      <c r="N462" s="29"/>
      <c r="O462" s="29"/>
      <c r="P462" s="29"/>
      <c r="Q462" s="29"/>
      <c r="R462" s="29"/>
      <c r="S462" s="29"/>
      <c r="T462" s="29"/>
    </row>
    <row r="463" spans="2:20" ht="28.5" x14ac:dyDescent="0.4">
      <c r="B463" s="29"/>
      <c r="C463" s="30" t="s">
        <v>673</v>
      </c>
      <c r="D463" s="31" t="s">
        <v>674</v>
      </c>
      <c r="E463" s="31" t="s">
        <v>675</v>
      </c>
      <c r="F463" s="31">
        <v>51</v>
      </c>
      <c r="G463" s="31">
        <v>0</v>
      </c>
      <c r="H463" s="33">
        <v>1</v>
      </c>
      <c r="I463" s="33">
        <v>50</v>
      </c>
      <c r="J463" s="33">
        <v>118</v>
      </c>
      <c r="K463" s="33">
        <v>5900</v>
      </c>
      <c r="L463" s="45"/>
      <c r="M463" s="50">
        <v>0</v>
      </c>
      <c r="N463" s="29"/>
      <c r="O463" s="29"/>
      <c r="P463" s="29"/>
      <c r="Q463" s="29"/>
      <c r="R463" s="29"/>
      <c r="S463" s="29"/>
      <c r="T463" s="29"/>
    </row>
    <row r="464" spans="2:20" ht="28.5" x14ac:dyDescent="0.4">
      <c r="B464" s="29"/>
      <c r="C464" s="30" t="s">
        <v>676</v>
      </c>
      <c r="D464" s="31" t="s">
        <v>677</v>
      </c>
      <c r="E464" s="31" t="s">
        <v>678</v>
      </c>
      <c r="F464" s="31">
        <v>18</v>
      </c>
      <c r="G464" s="31">
        <v>0</v>
      </c>
      <c r="H464" s="33">
        <v>2</v>
      </c>
      <c r="I464" s="33">
        <v>16</v>
      </c>
      <c r="J464" s="33">
        <v>492</v>
      </c>
      <c r="K464" s="33">
        <v>7872</v>
      </c>
      <c r="L464" s="45"/>
      <c r="M464" s="50">
        <v>0</v>
      </c>
      <c r="N464" s="29"/>
      <c r="O464" s="29"/>
      <c r="P464" s="29"/>
      <c r="Q464" s="29"/>
      <c r="R464" s="29"/>
      <c r="S464" s="29"/>
      <c r="T464" s="29"/>
    </row>
    <row r="465" spans="2:20" ht="28.5" x14ac:dyDescent="0.4">
      <c r="B465" s="29"/>
      <c r="C465" s="30" t="s">
        <v>679</v>
      </c>
      <c r="D465" s="31" t="s">
        <v>680</v>
      </c>
      <c r="E465" s="31" t="s">
        <v>26</v>
      </c>
      <c r="F465" s="31">
        <v>2</v>
      </c>
      <c r="G465" s="31">
        <v>0</v>
      </c>
      <c r="H465" s="33">
        <v>1</v>
      </c>
      <c r="I465" s="33">
        <v>1</v>
      </c>
      <c r="J465" s="33">
        <v>0</v>
      </c>
      <c r="K465" s="33">
        <v>0</v>
      </c>
      <c r="L465" s="45"/>
      <c r="M465" s="50">
        <v>3848</v>
      </c>
      <c r="N465" s="29"/>
      <c r="O465" s="29"/>
      <c r="P465" s="29"/>
      <c r="Q465" s="29"/>
      <c r="R465" s="29"/>
      <c r="S465" s="29"/>
      <c r="T465" s="29"/>
    </row>
    <row r="466" spans="2:20" ht="28.5" x14ac:dyDescent="0.4">
      <c r="B466" s="29"/>
      <c r="C466" s="30" t="s">
        <v>681</v>
      </c>
      <c r="D466" s="31" t="s">
        <v>682</v>
      </c>
      <c r="E466" s="31" t="s">
        <v>26</v>
      </c>
      <c r="F466" s="31">
        <v>19</v>
      </c>
      <c r="G466" s="31">
        <v>0</v>
      </c>
      <c r="H466" s="33">
        <v>0</v>
      </c>
      <c r="I466" s="33">
        <v>19</v>
      </c>
      <c r="J466" s="33">
        <v>0</v>
      </c>
      <c r="K466" s="33">
        <v>0</v>
      </c>
      <c r="L466" s="45"/>
      <c r="M466" s="50">
        <v>29120</v>
      </c>
      <c r="N466" s="29"/>
      <c r="O466" s="29"/>
      <c r="P466" s="29"/>
      <c r="Q466" s="29"/>
      <c r="R466" s="29"/>
      <c r="S466" s="29"/>
      <c r="T466" s="29"/>
    </row>
    <row r="467" spans="2:20" ht="28.5" x14ac:dyDescent="0.4">
      <c r="B467" s="29"/>
      <c r="C467" s="30" t="s">
        <v>683</v>
      </c>
      <c r="D467" s="31" t="s">
        <v>684</v>
      </c>
      <c r="E467" s="31" t="s">
        <v>26</v>
      </c>
      <c r="F467" s="31">
        <v>1</v>
      </c>
      <c r="G467" s="31">
        <v>0</v>
      </c>
      <c r="H467" s="33">
        <v>0</v>
      </c>
      <c r="I467" s="33">
        <v>1</v>
      </c>
      <c r="J467" s="33">
        <v>0</v>
      </c>
      <c r="K467" s="33">
        <v>0</v>
      </c>
      <c r="L467" s="45"/>
      <c r="M467" s="50">
        <v>6150</v>
      </c>
      <c r="N467" s="29"/>
      <c r="O467" s="29"/>
      <c r="P467" s="29"/>
      <c r="Q467" s="29"/>
      <c r="R467" s="29"/>
      <c r="S467" s="29"/>
      <c r="T467" s="29"/>
    </row>
    <row r="468" spans="2:20" ht="28.5" x14ac:dyDescent="0.4">
      <c r="B468" s="29"/>
      <c r="C468" s="30" t="s">
        <v>685</v>
      </c>
      <c r="D468" s="31" t="s">
        <v>686</v>
      </c>
      <c r="E468" s="31" t="s">
        <v>491</v>
      </c>
      <c r="F468" s="31">
        <v>31</v>
      </c>
      <c r="G468" s="31">
        <v>0</v>
      </c>
      <c r="H468" s="33">
        <v>1</v>
      </c>
      <c r="I468" s="33">
        <v>30</v>
      </c>
      <c r="J468" s="33">
        <v>296</v>
      </c>
      <c r="K468" s="33">
        <v>8880</v>
      </c>
      <c r="L468" s="45"/>
      <c r="M468" s="50">
        <v>2210</v>
      </c>
      <c r="N468" s="29"/>
      <c r="O468" s="29"/>
      <c r="P468" s="29"/>
      <c r="Q468" s="29"/>
      <c r="R468" s="29"/>
      <c r="S468" s="29"/>
      <c r="T468" s="29"/>
    </row>
    <row r="469" spans="2:20" ht="28.5" x14ac:dyDescent="0.4">
      <c r="B469" s="29"/>
      <c r="C469" s="30" t="s">
        <v>687</v>
      </c>
      <c r="D469" s="31" t="s">
        <v>688</v>
      </c>
      <c r="E469" s="31" t="s">
        <v>441</v>
      </c>
      <c r="F469" s="31">
        <v>49</v>
      </c>
      <c r="G469" s="31">
        <v>0</v>
      </c>
      <c r="H469" s="33">
        <v>1</v>
      </c>
      <c r="I469" s="33">
        <v>48</v>
      </c>
      <c r="J469" s="33">
        <v>520</v>
      </c>
      <c r="K469" s="33">
        <v>24960</v>
      </c>
      <c r="L469" s="45"/>
      <c r="M469" s="50">
        <v>1444.4</v>
      </c>
      <c r="N469" s="29"/>
      <c r="O469" s="29"/>
      <c r="P469" s="29"/>
      <c r="Q469" s="29"/>
      <c r="R469" s="29"/>
      <c r="S469" s="29"/>
      <c r="T469" s="29"/>
    </row>
    <row r="470" spans="2:20" ht="28.5" x14ac:dyDescent="0.4">
      <c r="B470" s="29"/>
      <c r="C470" s="30" t="s">
        <v>689</v>
      </c>
      <c r="D470" s="31" t="s">
        <v>690</v>
      </c>
      <c r="E470" s="31" t="s">
        <v>26</v>
      </c>
      <c r="F470" s="31">
        <v>19</v>
      </c>
      <c r="G470" s="31">
        <v>0</v>
      </c>
      <c r="H470" s="33">
        <v>4</v>
      </c>
      <c r="I470" s="33">
        <v>15</v>
      </c>
      <c r="J470" s="33">
        <v>615</v>
      </c>
      <c r="K470" s="33">
        <v>9225</v>
      </c>
      <c r="L470" s="45"/>
      <c r="M470" s="50">
        <v>0</v>
      </c>
      <c r="N470" s="29"/>
      <c r="O470" s="29"/>
      <c r="P470" s="29"/>
      <c r="Q470" s="29"/>
      <c r="R470" s="29"/>
      <c r="S470" s="29"/>
      <c r="T470" s="29"/>
    </row>
    <row r="471" spans="2:20" ht="28.5" x14ac:dyDescent="0.4">
      <c r="B471" s="29"/>
      <c r="C471" s="30" t="s">
        <v>691</v>
      </c>
      <c r="D471" s="31" t="s">
        <v>692</v>
      </c>
      <c r="E471" s="31" t="s">
        <v>693</v>
      </c>
      <c r="F471" s="31">
        <v>8</v>
      </c>
      <c r="G471" s="31">
        <v>0</v>
      </c>
      <c r="H471" s="33">
        <v>0</v>
      </c>
      <c r="I471" s="33">
        <v>8</v>
      </c>
      <c r="J471" s="33">
        <v>276.25</v>
      </c>
      <c r="K471" s="33">
        <v>2210</v>
      </c>
      <c r="L471" s="45"/>
      <c r="M471" s="50">
        <v>0</v>
      </c>
      <c r="N471" s="29"/>
      <c r="O471" s="29"/>
      <c r="P471" s="29"/>
      <c r="Q471" s="29"/>
      <c r="R471" s="29"/>
      <c r="S471" s="29"/>
      <c r="T471" s="29"/>
    </row>
    <row r="472" spans="2:20" ht="28.5" x14ac:dyDescent="0.4">
      <c r="B472" s="29"/>
      <c r="C472" s="30" t="s">
        <v>694</v>
      </c>
      <c r="D472" s="31" t="s">
        <v>695</v>
      </c>
      <c r="E472" s="31" t="s">
        <v>26</v>
      </c>
      <c r="F472" s="31">
        <v>20</v>
      </c>
      <c r="G472" s="31">
        <v>0</v>
      </c>
      <c r="H472" s="33">
        <v>0</v>
      </c>
      <c r="I472" s="33">
        <v>20</v>
      </c>
      <c r="J472" s="33">
        <v>72.22</v>
      </c>
      <c r="K472" s="33">
        <v>1444.4</v>
      </c>
      <c r="L472" s="45"/>
      <c r="M472" s="50">
        <v>771.72</v>
      </c>
      <c r="N472" s="29"/>
      <c r="O472" s="29"/>
      <c r="P472" s="29"/>
      <c r="Q472" s="29"/>
      <c r="R472" s="29"/>
      <c r="S472" s="29"/>
      <c r="T472" s="29"/>
    </row>
    <row r="473" spans="2:20" ht="28.5" x14ac:dyDescent="0.4">
      <c r="B473" s="29"/>
      <c r="C473" s="30" t="s">
        <v>696</v>
      </c>
      <c r="D473" s="31" t="s">
        <v>697</v>
      </c>
      <c r="E473" s="31" t="s">
        <v>26</v>
      </c>
      <c r="F473" s="31">
        <v>8</v>
      </c>
      <c r="G473" s="31">
        <v>0</v>
      </c>
      <c r="H473" s="33">
        <v>0</v>
      </c>
      <c r="I473" s="33">
        <v>8</v>
      </c>
      <c r="J473" s="33">
        <v>0</v>
      </c>
      <c r="K473" s="33">
        <v>0</v>
      </c>
      <c r="L473" s="45"/>
      <c r="M473" s="50">
        <v>0</v>
      </c>
      <c r="N473" s="29"/>
      <c r="O473" s="29"/>
      <c r="P473" s="29"/>
      <c r="Q473" s="29"/>
      <c r="R473" s="29"/>
      <c r="S473" s="29"/>
      <c r="T473" s="29"/>
    </row>
    <row r="474" spans="2:20" ht="28.5" x14ac:dyDescent="0.4">
      <c r="B474" s="29"/>
      <c r="C474" s="30" t="s">
        <v>698</v>
      </c>
      <c r="D474" s="31" t="s">
        <v>699</v>
      </c>
      <c r="E474" s="31" t="s">
        <v>26</v>
      </c>
      <c r="F474" s="31">
        <v>15</v>
      </c>
      <c r="G474" s="31">
        <v>0</v>
      </c>
      <c r="H474" s="33">
        <v>0</v>
      </c>
      <c r="I474" s="33">
        <v>15</v>
      </c>
      <c r="J474" s="33">
        <v>0</v>
      </c>
      <c r="K474" s="33">
        <v>0</v>
      </c>
      <c r="L474" s="45"/>
      <c r="M474" s="50">
        <v>37362</v>
      </c>
      <c r="N474" s="29"/>
      <c r="O474" s="29"/>
      <c r="P474" s="29"/>
      <c r="Q474" s="29"/>
      <c r="R474" s="29"/>
      <c r="S474" s="29"/>
      <c r="T474" s="29"/>
    </row>
    <row r="475" spans="2:20" ht="28.5" x14ac:dyDescent="0.4">
      <c r="B475" s="29"/>
      <c r="C475" s="30" t="s">
        <v>700</v>
      </c>
      <c r="D475" s="31" t="s">
        <v>701</v>
      </c>
      <c r="E475" s="31" t="s">
        <v>455</v>
      </c>
      <c r="F475" s="31">
        <v>38</v>
      </c>
      <c r="G475" s="31">
        <v>0</v>
      </c>
      <c r="H475" s="33">
        <v>4</v>
      </c>
      <c r="I475" s="33">
        <v>34</v>
      </c>
      <c r="J475" s="33">
        <v>257.24</v>
      </c>
      <c r="K475" s="33">
        <v>8746.16</v>
      </c>
      <c r="L475" s="45"/>
      <c r="M475" s="50">
        <v>0</v>
      </c>
      <c r="N475" s="29"/>
      <c r="O475" s="29"/>
      <c r="P475" s="29"/>
      <c r="Q475" s="29"/>
      <c r="R475" s="29"/>
      <c r="S475" s="29"/>
      <c r="T475" s="29"/>
    </row>
    <row r="476" spans="2:20" ht="28.5" x14ac:dyDescent="0.4">
      <c r="B476" s="29"/>
      <c r="C476" s="30" t="s">
        <v>702</v>
      </c>
      <c r="D476" s="31" t="s">
        <v>703</v>
      </c>
      <c r="E476" s="31" t="s">
        <v>455</v>
      </c>
      <c r="F476" s="31">
        <v>0</v>
      </c>
      <c r="G476" s="31">
        <v>0</v>
      </c>
      <c r="H476" s="33">
        <v>0</v>
      </c>
      <c r="I476" s="33">
        <v>0</v>
      </c>
      <c r="J476" s="33">
        <v>1025</v>
      </c>
      <c r="K476" s="33">
        <v>0</v>
      </c>
      <c r="L476" s="45"/>
      <c r="M476" s="50">
        <v>980</v>
      </c>
      <c r="N476" s="29"/>
      <c r="O476" s="29"/>
      <c r="P476" s="29"/>
      <c r="Q476" s="29"/>
      <c r="R476" s="29"/>
      <c r="S476" s="29"/>
      <c r="T476" s="29"/>
    </row>
    <row r="477" spans="2:20" ht="28.5" x14ac:dyDescent="0.4">
      <c r="B477" s="29"/>
      <c r="C477" s="30" t="s">
        <v>704</v>
      </c>
      <c r="D477" s="31" t="s">
        <v>705</v>
      </c>
      <c r="E477" s="31" t="s">
        <v>455</v>
      </c>
      <c r="F477" s="31">
        <v>23</v>
      </c>
      <c r="G477" s="31">
        <v>0</v>
      </c>
      <c r="H477" s="33">
        <v>0</v>
      </c>
      <c r="I477" s="33">
        <v>23</v>
      </c>
      <c r="J477" s="33">
        <v>1556.75</v>
      </c>
      <c r="K477" s="33">
        <v>35805.25</v>
      </c>
      <c r="L477" s="45"/>
      <c r="M477" s="50">
        <v>840</v>
      </c>
      <c r="N477" s="29"/>
      <c r="O477" s="29"/>
      <c r="P477" s="29"/>
      <c r="Q477" s="29"/>
      <c r="R477" s="29"/>
      <c r="S477" s="29"/>
      <c r="T477" s="29"/>
    </row>
    <row r="478" spans="2:20" ht="28.5" x14ac:dyDescent="0.4">
      <c r="B478" s="29"/>
      <c r="C478" s="30" t="s">
        <v>706</v>
      </c>
      <c r="D478" s="31" t="s">
        <v>707</v>
      </c>
      <c r="E478" s="31" t="s">
        <v>26</v>
      </c>
      <c r="F478" s="31">
        <v>0</v>
      </c>
      <c r="G478" s="31">
        <v>0</v>
      </c>
      <c r="H478" s="33">
        <v>0</v>
      </c>
      <c r="I478" s="33">
        <v>0</v>
      </c>
      <c r="J478" s="33">
        <v>35</v>
      </c>
      <c r="K478" s="33">
        <v>0</v>
      </c>
      <c r="L478" s="45"/>
      <c r="M478" s="50">
        <v>1330</v>
      </c>
      <c r="N478" s="29"/>
      <c r="O478" s="29"/>
      <c r="P478" s="29"/>
      <c r="Q478" s="29"/>
      <c r="R478" s="29"/>
      <c r="S478" s="29"/>
      <c r="T478" s="29"/>
    </row>
    <row r="479" spans="2:20" ht="28.5" x14ac:dyDescent="0.4">
      <c r="B479" s="29"/>
      <c r="C479" s="30" t="s">
        <v>708</v>
      </c>
      <c r="D479" s="31" t="s">
        <v>709</v>
      </c>
      <c r="E479" s="31" t="s">
        <v>26</v>
      </c>
      <c r="F479" s="31">
        <v>23</v>
      </c>
      <c r="G479" s="31">
        <v>0</v>
      </c>
      <c r="H479" s="33">
        <v>0</v>
      </c>
      <c r="I479" s="33">
        <v>23</v>
      </c>
      <c r="J479" s="33">
        <v>35</v>
      </c>
      <c r="K479" s="33">
        <v>805</v>
      </c>
      <c r="L479" s="45"/>
      <c r="M479" s="50">
        <v>3494.3999999999996</v>
      </c>
      <c r="N479" s="29"/>
      <c r="O479" s="29"/>
      <c r="P479" s="29"/>
      <c r="Q479" s="29"/>
      <c r="R479" s="29"/>
      <c r="S479" s="29"/>
      <c r="T479" s="29"/>
    </row>
    <row r="480" spans="2:20" ht="28.5" x14ac:dyDescent="0.4">
      <c r="B480" s="29"/>
      <c r="C480" s="30" t="s">
        <v>710</v>
      </c>
      <c r="D480" s="31" t="s">
        <v>711</v>
      </c>
      <c r="E480" s="31" t="s">
        <v>26</v>
      </c>
      <c r="F480" s="31">
        <v>24</v>
      </c>
      <c r="G480" s="31">
        <v>0</v>
      </c>
      <c r="H480" s="33">
        <v>0</v>
      </c>
      <c r="I480" s="33">
        <v>24</v>
      </c>
      <c r="J480" s="33">
        <v>35</v>
      </c>
      <c r="K480" s="33">
        <v>840</v>
      </c>
      <c r="L480" s="45"/>
      <c r="M480" s="50">
        <v>630</v>
      </c>
      <c r="N480" s="29"/>
      <c r="O480" s="29"/>
      <c r="P480" s="29"/>
      <c r="Q480" s="29"/>
      <c r="R480" s="29"/>
      <c r="S480" s="29"/>
      <c r="T480" s="29"/>
    </row>
    <row r="481" spans="2:20" ht="28.5" x14ac:dyDescent="0.4">
      <c r="B481" s="29"/>
      <c r="C481" s="30" t="s">
        <v>712</v>
      </c>
      <c r="D481" s="31" t="s">
        <v>713</v>
      </c>
      <c r="E481" s="31" t="s">
        <v>26</v>
      </c>
      <c r="F481" s="31">
        <v>38</v>
      </c>
      <c r="G481" s="31">
        <v>0</v>
      </c>
      <c r="H481" s="33">
        <v>0</v>
      </c>
      <c r="I481" s="33">
        <v>38</v>
      </c>
      <c r="J481" s="33">
        <v>35</v>
      </c>
      <c r="K481" s="33">
        <v>1330</v>
      </c>
      <c r="L481" s="45"/>
      <c r="M481" s="50">
        <v>1260</v>
      </c>
      <c r="N481" s="29"/>
      <c r="O481" s="29"/>
      <c r="P481" s="29"/>
      <c r="Q481" s="29"/>
      <c r="R481" s="29"/>
      <c r="S481" s="29"/>
      <c r="T481" s="29"/>
    </row>
    <row r="482" spans="2:20" ht="28.5" x14ac:dyDescent="0.4">
      <c r="B482" s="29"/>
      <c r="C482" s="30" t="s">
        <v>714</v>
      </c>
      <c r="D482" s="31" t="s">
        <v>715</v>
      </c>
      <c r="E482" s="31" t="s">
        <v>26</v>
      </c>
      <c r="F482" s="31">
        <v>28</v>
      </c>
      <c r="G482" s="31">
        <v>0</v>
      </c>
      <c r="H482" s="33">
        <v>1</v>
      </c>
      <c r="I482" s="33">
        <v>27</v>
      </c>
      <c r="J482" s="33">
        <v>89.6</v>
      </c>
      <c r="K482" s="33">
        <v>2419.1999999999998</v>
      </c>
      <c r="L482" s="45"/>
      <c r="M482" s="50">
        <v>665</v>
      </c>
      <c r="N482" s="29"/>
      <c r="O482" s="29"/>
      <c r="P482" s="29"/>
      <c r="Q482" s="29"/>
      <c r="R482" s="29"/>
      <c r="S482" s="29"/>
      <c r="T482" s="29"/>
    </row>
    <row r="483" spans="2:20" ht="28.5" x14ac:dyDescent="0.4">
      <c r="B483" s="29"/>
      <c r="C483" s="30" t="s">
        <v>716</v>
      </c>
      <c r="D483" s="31" t="s">
        <v>717</v>
      </c>
      <c r="E483" s="31" t="s">
        <v>26</v>
      </c>
      <c r="F483" s="31">
        <v>13</v>
      </c>
      <c r="G483" s="31">
        <v>0</v>
      </c>
      <c r="H483" s="33">
        <v>8</v>
      </c>
      <c r="I483" s="33">
        <v>5</v>
      </c>
      <c r="J483" s="33">
        <v>35</v>
      </c>
      <c r="K483" s="33">
        <v>175</v>
      </c>
      <c r="L483" s="45"/>
      <c r="M483" s="50">
        <v>560</v>
      </c>
      <c r="N483" s="29"/>
      <c r="O483" s="29"/>
      <c r="P483" s="29"/>
      <c r="Q483" s="29"/>
      <c r="R483" s="29"/>
      <c r="S483" s="29"/>
      <c r="T483" s="29"/>
    </row>
    <row r="484" spans="2:20" ht="28.5" x14ac:dyDescent="0.4">
      <c r="B484" s="29"/>
      <c r="C484" s="30" t="s">
        <v>718</v>
      </c>
      <c r="D484" s="31" t="s">
        <v>719</v>
      </c>
      <c r="E484" s="31" t="s">
        <v>26</v>
      </c>
      <c r="F484" s="31">
        <v>30</v>
      </c>
      <c r="G484" s="31">
        <v>0</v>
      </c>
      <c r="H484" s="33">
        <v>2</v>
      </c>
      <c r="I484" s="33">
        <v>28</v>
      </c>
      <c r="J484" s="33">
        <v>35</v>
      </c>
      <c r="K484" s="33">
        <v>980</v>
      </c>
      <c r="L484" s="45"/>
      <c r="M484" s="50">
        <v>3458.84</v>
      </c>
      <c r="N484" s="29"/>
      <c r="O484" s="29"/>
      <c r="P484" s="29"/>
      <c r="Q484" s="29"/>
      <c r="R484" s="29"/>
      <c r="S484" s="29"/>
      <c r="T484" s="29"/>
    </row>
    <row r="485" spans="2:20" ht="28.5" x14ac:dyDescent="0.4">
      <c r="B485" s="29"/>
      <c r="C485" s="30" t="s">
        <v>720</v>
      </c>
      <c r="D485" s="31" t="s">
        <v>721</v>
      </c>
      <c r="E485" s="31" t="s">
        <v>26</v>
      </c>
      <c r="F485" s="31">
        <v>19</v>
      </c>
      <c r="G485" s="31">
        <v>0</v>
      </c>
      <c r="H485" s="33">
        <v>0</v>
      </c>
      <c r="I485" s="33">
        <v>19</v>
      </c>
      <c r="J485" s="33">
        <v>35</v>
      </c>
      <c r="K485" s="33">
        <v>665</v>
      </c>
      <c r="L485" s="45"/>
      <c r="M485" s="50">
        <v>0</v>
      </c>
      <c r="N485" s="29"/>
      <c r="O485" s="29"/>
      <c r="P485" s="29"/>
      <c r="Q485" s="29"/>
      <c r="R485" s="29"/>
      <c r="S485" s="29"/>
      <c r="T485" s="29"/>
    </row>
    <row r="486" spans="2:20" ht="28.5" x14ac:dyDescent="0.4">
      <c r="B486" s="29"/>
      <c r="C486" s="30" t="s">
        <v>722</v>
      </c>
      <c r="D486" s="31" t="s">
        <v>723</v>
      </c>
      <c r="E486" s="31" t="s">
        <v>26</v>
      </c>
      <c r="F486" s="31">
        <v>15</v>
      </c>
      <c r="G486" s="31">
        <v>0</v>
      </c>
      <c r="H486" s="33">
        <v>0</v>
      </c>
      <c r="I486" s="33">
        <v>15</v>
      </c>
      <c r="J486" s="33">
        <v>35</v>
      </c>
      <c r="K486" s="33">
        <v>525</v>
      </c>
      <c r="L486" s="45"/>
      <c r="M486" s="50">
        <v>945</v>
      </c>
      <c r="N486" s="29"/>
      <c r="O486" s="29"/>
      <c r="P486" s="29"/>
      <c r="Q486" s="29"/>
      <c r="R486" s="29"/>
      <c r="S486" s="29"/>
      <c r="T486" s="29"/>
    </row>
    <row r="487" spans="2:20" ht="28.5" x14ac:dyDescent="0.4">
      <c r="B487" s="29"/>
      <c r="C487" s="30" t="s">
        <v>724</v>
      </c>
      <c r="D487" s="31" t="s">
        <v>725</v>
      </c>
      <c r="E487" s="31" t="s">
        <v>26</v>
      </c>
      <c r="F487" s="31">
        <v>107</v>
      </c>
      <c r="G487" s="31">
        <v>0</v>
      </c>
      <c r="H487" s="33">
        <v>0</v>
      </c>
      <c r="I487" s="33">
        <v>107</v>
      </c>
      <c r="J487" s="33">
        <v>44.92</v>
      </c>
      <c r="K487" s="33">
        <v>4806.4400000000005</v>
      </c>
      <c r="L487" s="45"/>
      <c r="M487" s="50">
        <v>1302.68</v>
      </c>
      <c r="N487" s="29"/>
      <c r="O487" s="29"/>
      <c r="P487" s="29"/>
      <c r="Q487" s="29"/>
      <c r="R487" s="29"/>
      <c r="S487" s="29"/>
      <c r="T487" s="29"/>
    </row>
    <row r="488" spans="2:20" ht="28.5" x14ac:dyDescent="0.4">
      <c r="B488" s="29"/>
      <c r="C488" s="30" t="s">
        <v>726</v>
      </c>
      <c r="D488" s="31" t="s">
        <v>727</v>
      </c>
      <c r="E488" s="31" t="s">
        <v>26</v>
      </c>
      <c r="F488" s="31">
        <v>0</v>
      </c>
      <c r="G488" s="31">
        <v>0</v>
      </c>
      <c r="H488" s="33">
        <v>0</v>
      </c>
      <c r="I488" s="33">
        <v>0</v>
      </c>
      <c r="J488" s="33">
        <v>257.24</v>
      </c>
      <c r="K488" s="33">
        <v>0</v>
      </c>
      <c r="L488" s="45"/>
      <c r="M488" s="50">
        <v>385</v>
      </c>
      <c r="N488" s="29"/>
      <c r="O488" s="29"/>
      <c r="P488" s="29"/>
      <c r="Q488" s="29"/>
      <c r="R488" s="29"/>
      <c r="S488" s="29"/>
      <c r="T488" s="29"/>
    </row>
    <row r="489" spans="2:20" ht="28.5" x14ac:dyDescent="0.4">
      <c r="B489" s="29"/>
      <c r="C489" s="30" t="s">
        <v>728</v>
      </c>
      <c r="D489" s="31" t="s">
        <v>729</v>
      </c>
      <c r="E489" s="31" t="s">
        <v>26</v>
      </c>
      <c r="F489" s="31">
        <v>22</v>
      </c>
      <c r="G489" s="31">
        <v>0</v>
      </c>
      <c r="H489" s="33">
        <v>0</v>
      </c>
      <c r="I489" s="33">
        <v>22</v>
      </c>
      <c r="J489" s="33">
        <v>35</v>
      </c>
      <c r="K489" s="33">
        <v>770</v>
      </c>
      <c r="L489" s="45"/>
      <c r="M489" s="50">
        <v>0</v>
      </c>
      <c r="N489" s="29"/>
      <c r="O489" s="29"/>
      <c r="P489" s="29"/>
      <c r="Q489" s="29"/>
      <c r="R489" s="29"/>
      <c r="S489" s="29"/>
      <c r="T489" s="29"/>
    </row>
    <row r="490" spans="2:20" ht="28.5" x14ac:dyDescent="0.4">
      <c r="B490" s="29"/>
      <c r="C490" s="30" t="s">
        <v>730</v>
      </c>
      <c r="D490" s="31" t="s">
        <v>731</v>
      </c>
      <c r="E490" s="31" t="s">
        <v>26</v>
      </c>
      <c r="F490" s="31">
        <v>50</v>
      </c>
      <c r="G490" s="31">
        <v>0</v>
      </c>
      <c r="H490" s="33">
        <v>4</v>
      </c>
      <c r="I490" s="33">
        <v>46</v>
      </c>
      <c r="J490" s="33">
        <v>44.92</v>
      </c>
      <c r="K490" s="33">
        <v>2066.3200000000002</v>
      </c>
      <c r="L490" s="45"/>
      <c r="M490" s="50">
        <v>595</v>
      </c>
      <c r="N490" s="29"/>
      <c r="O490" s="29"/>
      <c r="P490" s="29"/>
      <c r="Q490" s="29"/>
      <c r="R490" s="29"/>
      <c r="S490" s="29"/>
      <c r="T490" s="29"/>
    </row>
    <row r="491" spans="2:20" ht="28.5" x14ac:dyDescent="0.4">
      <c r="B491" s="29"/>
      <c r="C491" s="30" t="s">
        <v>732</v>
      </c>
      <c r="D491" s="31" t="s">
        <v>733</v>
      </c>
      <c r="E491" s="31" t="s">
        <v>26</v>
      </c>
      <c r="F491" s="31">
        <v>10</v>
      </c>
      <c r="G491" s="31">
        <v>0</v>
      </c>
      <c r="H491" s="33">
        <v>0</v>
      </c>
      <c r="I491" s="33">
        <v>10</v>
      </c>
      <c r="J491" s="33">
        <v>35</v>
      </c>
      <c r="K491" s="33">
        <v>350</v>
      </c>
      <c r="L491" s="45"/>
      <c r="M491" s="50">
        <v>525</v>
      </c>
      <c r="N491" s="29"/>
      <c r="O491" s="29"/>
      <c r="P491" s="29"/>
      <c r="Q491" s="29"/>
      <c r="R491" s="29"/>
      <c r="S491" s="29"/>
      <c r="T491" s="29"/>
    </row>
    <row r="492" spans="2:20" ht="28.5" x14ac:dyDescent="0.4">
      <c r="B492" s="29"/>
      <c r="C492" s="30" t="s">
        <v>734</v>
      </c>
      <c r="D492" s="31" t="s">
        <v>735</v>
      </c>
      <c r="E492" s="31" t="s">
        <v>26</v>
      </c>
      <c r="F492" s="31">
        <v>88</v>
      </c>
      <c r="G492" s="31">
        <v>0</v>
      </c>
      <c r="H492" s="33">
        <v>0</v>
      </c>
      <c r="I492" s="33">
        <v>88</v>
      </c>
      <c r="J492" s="33">
        <v>0</v>
      </c>
      <c r="K492" s="33">
        <v>0</v>
      </c>
      <c r="L492" s="45"/>
      <c r="M492" s="50">
        <v>10812.34</v>
      </c>
      <c r="N492" s="29"/>
      <c r="O492" s="29"/>
      <c r="P492" s="29"/>
      <c r="Q492" s="29"/>
      <c r="R492" s="29"/>
      <c r="S492" s="29"/>
      <c r="T492" s="29"/>
    </row>
    <row r="493" spans="2:20" ht="28.5" x14ac:dyDescent="0.4">
      <c r="B493" s="29"/>
      <c r="C493" s="30" t="s">
        <v>736</v>
      </c>
      <c r="D493" s="31" t="s">
        <v>737</v>
      </c>
      <c r="E493" s="31" t="s">
        <v>26</v>
      </c>
      <c r="F493" s="31">
        <v>17</v>
      </c>
      <c r="G493" s="31">
        <v>0</v>
      </c>
      <c r="H493" s="33">
        <v>0</v>
      </c>
      <c r="I493" s="33">
        <v>17</v>
      </c>
      <c r="J493" s="33">
        <v>35</v>
      </c>
      <c r="K493" s="33">
        <v>595</v>
      </c>
      <c r="L493" s="45"/>
      <c r="M493" s="50">
        <v>70</v>
      </c>
      <c r="N493" s="29"/>
      <c r="O493" s="29"/>
      <c r="P493" s="29"/>
      <c r="Q493" s="29"/>
      <c r="R493" s="29"/>
      <c r="S493" s="29"/>
      <c r="T493" s="29"/>
    </row>
    <row r="494" spans="2:20" ht="28.5" x14ac:dyDescent="0.4">
      <c r="B494" s="29"/>
      <c r="C494" s="30" t="s">
        <v>738</v>
      </c>
      <c r="D494" s="31" t="s">
        <v>739</v>
      </c>
      <c r="E494" s="31" t="s">
        <v>26</v>
      </c>
      <c r="F494" s="31">
        <v>13</v>
      </c>
      <c r="G494" s="31">
        <v>0</v>
      </c>
      <c r="H494" s="33">
        <v>0</v>
      </c>
      <c r="I494" s="33">
        <v>13</v>
      </c>
      <c r="J494" s="33">
        <v>35</v>
      </c>
      <c r="K494" s="33">
        <v>455</v>
      </c>
      <c r="L494" s="45"/>
      <c r="M494" s="50">
        <v>1375.76</v>
      </c>
      <c r="N494" s="29"/>
      <c r="O494" s="29"/>
      <c r="P494" s="29"/>
      <c r="Q494" s="29"/>
      <c r="R494" s="29"/>
      <c r="S494" s="29"/>
      <c r="T494" s="29"/>
    </row>
    <row r="495" spans="2:20" ht="28.5" x14ac:dyDescent="0.4">
      <c r="B495" s="29"/>
      <c r="C495" s="30" t="s">
        <v>740</v>
      </c>
      <c r="D495" s="31" t="s">
        <v>741</v>
      </c>
      <c r="E495" s="31" t="s">
        <v>26</v>
      </c>
      <c r="F495" s="31">
        <v>309</v>
      </c>
      <c r="G495" s="31">
        <v>0</v>
      </c>
      <c r="H495" s="33">
        <v>6</v>
      </c>
      <c r="I495" s="33">
        <v>303</v>
      </c>
      <c r="J495" s="33">
        <v>28.91</v>
      </c>
      <c r="K495" s="33">
        <v>8759.73</v>
      </c>
      <c r="L495" s="45"/>
      <c r="M495" s="50">
        <v>166.04</v>
      </c>
      <c r="N495" s="29"/>
      <c r="O495" s="29"/>
      <c r="P495" s="29"/>
      <c r="Q495" s="29"/>
      <c r="R495" s="29"/>
      <c r="S495" s="29"/>
      <c r="T495" s="29"/>
    </row>
    <row r="496" spans="2:20" ht="28.5" x14ac:dyDescent="0.4">
      <c r="B496" s="29"/>
      <c r="C496" s="30" t="s">
        <v>742</v>
      </c>
      <c r="D496" s="31" t="s">
        <v>743</v>
      </c>
      <c r="E496" s="31" t="s">
        <v>744</v>
      </c>
      <c r="F496" s="31">
        <v>19</v>
      </c>
      <c r="G496" s="31">
        <v>0</v>
      </c>
      <c r="H496" s="33">
        <v>7</v>
      </c>
      <c r="I496" s="33">
        <v>12</v>
      </c>
      <c r="J496" s="33">
        <v>35</v>
      </c>
      <c r="K496" s="33">
        <v>420</v>
      </c>
      <c r="L496" s="45"/>
      <c r="M496" s="50">
        <v>0</v>
      </c>
      <c r="N496" s="29"/>
      <c r="O496" s="29"/>
      <c r="P496" s="29"/>
      <c r="Q496" s="29"/>
      <c r="R496" s="29"/>
      <c r="S496" s="29"/>
      <c r="T496" s="29"/>
    </row>
    <row r="497" spans="2:20" ht="28.5" x14ac:dyDescent="0.4">
      <c r="B497" s="29"/>
      <c r="C497" s="30" t="s">
        <v>745</v>
      </c>
      <c r="D497" s="31" t="s">
        <v>746</v>
      </c>
      <c r="E497" s="31" t="s">
        <v>744</v>
      </c>
      <c r="F497" s="31">
        <v>83</v>
      </c>
      <c r="G497" s="31">
        <v>0</v>
      </c>
      <c r="H497" s="33">
        <v>12</v>
      </c>
      <c r="I497" s="33">
        <v>71</v>
      </c>
      <c r="J497" s="33">
        <v>23.72</v>
      </c>
      <c r="K497" s="33">
        <v>1684.12</v>
      </c>
      <c r="L497" s="45"/>
      <c r="M497" s="50">
        <v>2240</v>
      </c>
      <c r="N497" s="29"/>
      <c r="O497" s="29"/>
      <c r="P497" s="29"/>
      <c r="Q497" s="29"/>
      <c r="R497" s="29"/>
      <c r="S497" s="29"/>
      <c r="T497" s="29"/>
    </row>
    <row r="498" spans="2:20" ht="28.5" x14ac:dyDescent="0.4">
      <c r="B498" s="29"/>
      <c r="C498" s="30" t="s">
        <v>747</v>
      </c>
      <c r="D498" s="31" t="s">
        <v>748</v>
      </c>
      <c r="E498" s="31" t="s">
        <v>744</v>
      </c>
      <c r="F498" s="31">
        <v>65</v>
      </c>
      <c r="G498" s="31">
        <v>0</v>
      </c>
      <c r="H498" s="33">
        <v>11</v>
      </c>
      <c r="I498" s="33">
        <v>54</v>
      </c>
      <c r="J498" s="33">
        <v>23.72</v>
      </c>
      <c r="K498" s="33">
        <v>1280.8799999999999</v>
      </c>
      <c r="L498" s="45"/>
      <c r="M498" s="50">
        <v>1347.6000000000001</v>
      </c>
      <c r="N498" s="29"/>
      <c r="O498" s="29"/>
      <c r="P498" s="29"/>
      <c r="Q498" s="29"/>
      <c r="R498" s="29"/>
      <c r="S498" s="29"/>
      <c r="T498" s="29"/>
    </row>
    <row r="499" spans="2:20" ht="28.5" x14ac:dyDescent="0.4">
      <c r="B499" s="29"/>
      <c r="C499" s="30" t="s">
        <v>749</v>
      </c>
      <c r="D499" s="31" t="s">
        <v>750</v>
      </c>
      <c r="E499" s="31" t="s">
        <v>744</v>
      </c>
      <c r="F499" s="31">
        <v>77</v>
      </c>
      <c r="G499" s="31">
        <v>0</v>
      </c>
      <c r="H499" s="33">
        <v>2</v>
      </c>
      <c r="I499" s="33">
        <v>75</v>
      </c>
      <c r="J499" s="33">
        <v>60</v>
      </c>
      <c r="K499" s="33">
        <v>4500</v>
      </c>
      <c r="L499" s="45"/>
      <c r="M499" s="50">
        <v>875</v>
      </c>
      <c r="N499" s="29"/>
      <c r="O499" s="29"/>
      <c r="P499" s="29"/>
      <c r="Q499" s="29"/>
      <c r="R499" s="29"/>
      <c r="S499" s="29"/>
      <c r="T499" s="29"/>
    </row>
    <row r="500" spans="2:20" ht="28.5" x14ac:dyDescent="0.4">
      <c r="B500" s="29"/>
      <c r="C500" s="30" t="s">
        <v>751</v>
      </c>
      <c r="D500" s="31" t="s">
        <v>752</v>
      </c>
      <c r="E500" s="31" t="s">
        <v>744</v>
      </c>
      <c r="F500" s="31">
        <v>46</v>
      </c>
      <c r="G500" s="31">
        <v>0</v>
      </c>
      <c r="H500" s="33">
        <v>14</v>
      </c>
      <c r="I500" s="33">
        <v>32</v>
      </c>
      <c r="J500" s="33">
        <v>35</v>
      </c>
      <c r="K500" s="33">
        <v>1120</v>
      </c>
      <c r="L500" s="45"/>
      <c r="M500" s="50">
        <v>385</v>
      </c>
      <c r="N500" s="29"/>
      <c r="O500" s="29"/>
      <c r="P500" s="29"/>
      <c r="Q500" s="29"/>
      <c r="R500" s="29"/>
      <c r="S500" s="29"/>
      <c r="T500" s="29"/>
    </row>
    <row r="501" spans="2:20" ht="28.5" x14ac:dyDescent="0.4">
      <c r="B501" s="29"/>
      <c r="C501" s="30" t="s">
        <v>753</v>
      </c>
      <c r="D501" s="31" t="s">
        <v>754</v>
      </c>
      <c r="E501" s="31" t="s">
        <v>744</v>
      </c>
      <c r="F501" s="31">
        <v>52</v>
      </c>
      <c r="G501" s="31">
        <v>0</v>
      </c>
      <c r="H501" s="33">
        <v>0</v>
      </c>
      <c r="I501" s="33">
        <v>52</v>
      </c>
      <c r="J501" s="33">
        <v>44.92</v>
      </c>
      <c r="K501" s="33">
        <v>2335.84</v>
      </c>
      <c r="L501" s="45"/>
      <c r="M501" s="50">
        <v>0</v>
      </c>
      <c r="N501" s="29"/>
      <c r="O501" s="29"/>
      <c r="P501" s="29"/>
      <c r="Q501" s="29"/>
      <c r="R501" s="29"/>
      <c r="S501" s="29"/>
      <c r="T501" s="29"/>
    </row>
    <row r="502" spans="2:20" ht="28.5" x14ac:dyDescent="0.4">
      <c r="B502" s="29"/>
      <c r="C502" s="30" t="s">
        <v>755</v>
      </c>
      <c r="D502" s="31" t="s">
        <v>756</v>
      </c>
      <c r="E502" s="31" t="s">
        <v>744</v>
      </c>
      <c r="F502" s="31">
        <v>25</v>
      </c>
      <c r="G502" s="31">
        <v>0</v>
      </c>
      <c r="H502" s="33">
        <v>0</v>
      </c>
      <c r="I502" s="33">
        <v>25</v>
      </c>
      <c r="J502" s="33">
        <v>35</v>
      </c>
      <c r="K502" s="33">
        <v>875</v>
      </c>
      <c r="L502" s="45"/>
      <c r="M502" s="50">
        <v>912.74</v>
      </c>
      <c r="N502" s="29"/>
      <c r="O502" s="29"/>
      <c r="P502" s="29"/>
      <c r="Q502" s="29"/>
      <c r="R502" s="29"/>
      <c r="S502" s="29"/>
      <c r="T502" s="29"/>
    </row>
    <row r="503" spans="2:20" ht="28.5" x14ac:dyDescent="0.4">
      <c r="B503" s="29"/>
      <c r="C503" s="30" t="s">
        <v>757</v>
      </c>
      <c r="D503" s="31" t="s">
        <v>758</v>
      </c>
      <c r="E503" s="31" t="s">
        <v>744</v>
      </c>
      <c r="F503" s="31">
        <v>7</v>
      </c>
      <c r="G503" s="31">
        <v>0</v>
      </c>
      <c r="H503" s="33">
        <v>1</v>
      </c>
      <c r="I503" s="33">
        <v>6</v>
      </c>
      <c r="J503" s="33">
        <v>35</v>
      </c>
      <c r="K503" s="33">
        <v>210</v>
      </c>
      <c r="L503" s="45"/>
      <c r="M503" s="50">
        <v>7075.62</v>
      </c>
      <c r="N503" s="29"/>
      <c r="O503" s="29"/>
      <c r="P503" s="29"/>
      <c r="Q503" s="29"/>
      <c r="R503" s="29"/>
      <c r="S503" s="29"/>
      <c r="T503" s="29"/>
    </row>
    <row r="504" spans="2:20" ht="28.5" x14ac:dyDescent="0.4">
      <c r="B504" s="29"/>
      <c r="C504" s="30" t="s">
        <v>759</v>
      </c>
      <c r="D504" s="31" t="s">
        <v>760</v>
      </c>
      <c r="E504" s="31" t="s">
        <v>744</v>
      </c>
      <c r="F504" s="31">
        <v>0</v>
      </c>
      <c r="G504" s="31">
        <v>0</v>
      </c>
      <c r="H504" s="33">
        <v>0</v>
      </c>
      <c r="I504" s="33">
        <v>0</v>
      </c>
      <c r="J504" s="33">
        <v>35</v>
      </c>
      <c r="K504" s="33">
        <v>0</v>
      </c>
      <c r="L504" s="45"/>
      <c r="M504" s="50">
        <v>9434.16</v>
      </c>
      <c r="N504" s="29"/>
      <c r="O504" s="29"/>
      <c r="P504" s="29"/>
      <c r="Q504" s="29"/>
      <c r="R504" s="29"/>
      <c r="S504" s="29"/>
      <c r="T504" s="29"/>
    </row>
    <row r="505" spans="2:20" ht="28.5" x14ac:dyDescent="0.4">
      <c r="B505" s="29"/>
      <c r="C505" s="30" t="s">
        <v>761</v>
      </c>
      <c r="D505" s="31" t="s">
        <v>762</v>
      </c>
      <c r="E505" s="31" t="s">
        <v>26</v>
      </c>
      <c r="F505" s="31">
        <v>6</v>
      </c>
      <c r="G505" s="31">
        <v>0</v>
      </c>
      <c r="H505" s="33">
        <v>4</v>
      </c>
      <c r="I505" s="33">
        <v>2</v>
      </c>
      <c r="J505" s="33">
        <v>456.37</v>
      </c>
      <c r="K505" s="33">
        <v>912.74</v>
      </c>
      <c r="L505" s="45"/>
      <c r="M505" s="50">
        <v>4717.08</v>
      </c>
      <c r="N505" s="29"/>
      <c r="O505" s="29"/>
      <c r="P505" s="29"/>
      <c r="Q505" s="29"/>
      <c r="R505" s="29"/>
      <c r="S505" s="29"/>
      <c r="T505" s="29"/>
    </row>
    <row r="506" spans="2:20" ht="28.5" x14ac:dyDescent="0.4">
      <c r="B506" s="29"/>
      <c r="C506" s="30" t="s">
        <v>763</v>
      </c>
      <c r="D506" s="31" t="s">
        <v>764</v>
      </c>
      <c r="E506" s="31" t="s">
        <v>455</v>
      </c>
      <c r="F506" s="31">
        <v>9</v>
      </c>
      <c r="G506" s="31">
        <v>0</v>
      </c>
      <c r="H506" s="33">
        <v>0</v>
      </c>
      <c r="I506" s="33">
        <v>9</v>
      </c>
      <c r="J506" s="33">
        <v>786.18</v>
      </c>
      <c r="K506" s="33">
        <v>7075.62</v>
      </c>
      <c r="L506" s="45"/>
      <c r="M506" s="50">
        <v>9434.16</v>
      </c>
      <c r="N506" s="29"/>
      <c r="O506" s="29"/>
      <c r="P506" s="29"/>
      <c r="Q506" s="29"/>
      <c r="R506" s="29"/>
      <c r="S506" s="29"/>
      <c r="T506" s="29"/>
    </row>
    <row r="507" spans="2:20" ht="28.5" x14ac:dyDescent="0.4">
      <c r="B507" s="29"/>
      <c r="C507" s="30" t="s">
        <v>765</v>
      </c>
      <c r="D507" s="31" t="s">
        <v>766</v>
      </c>
      <c r="E507" s="31" t="s">
        <v>455</v>
      </c>
      <c r="F507" s="31">
        <v>12</v>
      </c>
      <c r="G507" s="31">
        <v>0</v>
      </c>
      <c r="H507" s="33">
        <v>0</v>
      </c>
      <c r="I507" s="33">
        <v>12</v>
      </c>
      <c r="J507" s="33">
        <v>786.18</v>
      </c>
      <c r="K507" s="33">
        <v>9434.16</v>
      </c>
      <c r="L507" s="45"/>
      <c r="M507" s="50">
        <v>11792.699999999999</v>
      </c>
      <c r="N507" s="29"/>
      <c r="O507" s="29"/>
      <c r="P507" s="29"/>
      <c r="Q507" s="29"/>
      <c r="R507" s="29"/>
      <c r="S507" s="29"/>
      <c r="T507" s="29"/>
    </row>
    <row r="508" spans="2:20" ht="28.5" x14ac:dyDescent="0.4">
      <c r="B508" s="29"/>
      <c r="C508" s="30" t="s">
        <v>767</v>
      </c>
      <c r="D508" s="31" t="s">
        <v>768</v>
      </c>
      <c r="E508" s="31" t="s">
        <v>455</v>
      </c>
      <c r="F508" s="31">
        <v>6</v>
      </c>
      <c r="G508" s="31">
        <v>0</v>
      </c>
      <c r="H508" s="33">
        <v>0</v>
      </c>
      <c r="I508" s="33">
        <v>6</v>
      </c>
      <c r="J508" s="33">
        <v>786.18</v>
      </c>
      <c r="K508" s="33">
        <v>4717.08</v>
      </c>
      <c r="L508" s="45"/>
      <c r="M508" s="50">
        <v>12421.644</v>
      </c>
      <c r="N508" s="29"/>
      <c r="O508" s="29"/>
      <c r="P508" s="29"/>
      <c r="Q508" s="29"/>
      <c r="R508" s="29"/>
      <c r="S508" s="29"/>
      <c r="T508" s="29"/>
    </row>
    <row r="509" spans="2:20" ht="28.5" x14ac:dyDescent="0.4">
      <c r="B509" s="29"/>
      <c r="C509" s="30" t="s">
        <v>769</v>
      </c>
      <c r="D509" s="31" t="s">
        <v>770</v>
      </c>
      <c r="E509" s="31" t="s">
        <v>455</v>
      </c>
      <c r="F509" s="31">
        <v>12</v>
      </c>
      <c r="G509" s="31">
        <v>0</v>
      </c>
      <c r="H509" s="33">
        <v>0</v>
      </c>
      <c r="I509" s="33">
        <v>12</v>
      </c>
      <c r="J509" s="33">
        <v>786.18</v>
      </c>
      <c r="K509" s="33">
        <v>9434.16</v>
      </c>
      <c r="L509" s="45"/>
      <c r="M509" s="50">
        <v>0</v>
      </c>
      <c r="N509" s="29"/>
      <c r="O509" s="29"/>
      <c r="P509" s="29"/>
      <c r="Q509" s="29"/>
      <c r="R509" s="29"/>
      <c r="S509" s="29"/>
      <c r="T509" s="29"/>
    </row>
    <row r="510" spans="2:20" ht="28.5" x14ac:dyDescent="0.4">
      <c r="B510" s="29"/>
      <c r="C510" s="30" t="s">
        <v>771</v>
      </c>
      <c r="D510" s="31" t="s">
        <v>772</v>
      </c>
      <c r="E510" s="31" t="s">
        <v>455</v>
      </c>
      <c r="F510" s="31">
        <v>15</v>
      </c>
      <c r="G510" s="31">
        <v>0</v>
      </c>
      <c r="H510" s="33">
        <v>0</v>
      </c>
      <c r="I510" s="33">
        <v>15</v>
      </c>
      <c r="J510" s="33">
        <v>786.18</v>
      </c>
      <c r="K510" s="33">
        <v>11792.699999999999</v>
      </c>
      <c r="L510" s="45"/>
      <c r="M510" s="50">
        <v>6855.2000000000007</v>
      </c>
      <c r="N510" s="29"/>
      <c r="O510" s="29"/>
      <c r="P510" s="29"/>
      <c r="Q510" s="29"/>
      <c r="R510" s="29"/>
      <c r="S510" s="29"/>
      <c r="T510" s="29"/>
    </row>
    <row r="511" spans="2:20" ht="28.5" x14ac:dyDescent="0.4">
      <c r="B511" s="29"/>
      <c r="C511" s="30" t="s">
        <v>773</v>
      </c>
      <c r="D511" s="31" t="s">
        <v>774</v>
      </c>
      <c r="E511" s="31" t="s">
        <v>455</v>
      </c>
      <c r="F511" s="31">
        <v>15.8</v>
      </c>
      <c r="G511" s="31">
        <v>0</v>
      </c>
      <c r="H511" s="33">
        <v>0</v>
      </c>
      <c r="I511" s="33">
        <v>15.8</v>
      </c>
      <c r="J511" s="33">
        <v>786.18</v>
      </c>
      <c r="K511" s="33">
        <v>12421.644</v>
      </c>
      <c r="L511" s="45"/>
      <c r="M511" s="50">
        <v>0</v>
      </c>
      <c r="N511" s="29"/>
      <c r="O511" s="29"/>
      <c r="P511" s="29"/>
      <c r="Q511" s="29"/>
      <c r="R511" s="29"/>
      <c r="S511" s="29"/>
      <c r="T511" s="29"/>
    </row>
    <row r="512" spans="2:20" ht="28.5" x14ac:dyDescent="0.4">
      <c r="B512" s="29"/>
      <c r="C512" s="30" t="s">
        <v>775</v>
      </c>
      <c r="D512" s="31" t="s">
        <v>776</v>
      </c>
      <c r="E512" s="31" t="s">
        <v>26</v>
      </c>
      <c r="F512" s="31">
        <v>18</v>
      </c>
      <c r="G512" s="31">
        <v>0</v>
      </c>
      <c r="H512" s="33">
        <v>1</v>
      </c>
      <c r="I512" s="33">
        <v>17</v>
      </c>
      <c r="J512" s="33">
        <v>0</v>
      </c>
      <c r="K512" s="33">
        <v>0</v>
      </c>
      <c r="L512" s="45"/>
      <c r="M512" s="50">
        <v>3538.56</v>
      </c>
      <c r="N512" s="29"/>
      <c r="O512" s="29"/>
      <c r="P512" s="29"/>
      <c r="Q512" s="29"/>
      <c r="R512" s="29"/>
      <c r="S512" s="29"/>
      <c r="T512" s="29"/>
    </row>
    <row r="513" spans="2:20" ht="28.5" x14ac:dyDescent="0.4">
      <c r="B513" s="29"/>
      <c r="C513" s="30" t="s">
        <v>777</v>
      </c>
      <c r="D513" s="31" t="s">
        <v>778</v>
      </c>
      <c r="E513" s="31" t="s">
        <v>455</v>
      </c>
      <c r="F513" s="31">
        <v>59</v>
      </c>
      <c r="G513" s="31">
        <v>0</v>
      </c>
      <c r="H513" s="33">
        <v>1</v>
      </c>
      <c r="I513" s="33">
        <v>58</v>
      </c>
      <c r="J513" s="33">
        <v>623.20000000000005</v>
      </c>
      <c r="K513" s="33">
        <v>36145.600000000006</v>
      </c>
      <c r="L513" s="45"/>
      <c r="M513" s="50">
        <v>2948.8</v>
      </c>
      <c r="N513" s="29"/>
      <c r="O513" s="29"/>
      <c r="P513" s="29"/>
      <c r="Q513" s="29"/>
      <c r="R513" s="29"/>
      <c r="S513" s="29"/>
      <c r="T513" s="29"/>
    </row>
    <row r="514" spans="2:20" ht="28.5" x14ac:dyDescent="0.4">
      <c r="B514" s="29"/>
      <c r="C514" s="30" t="s">
        <v>779</v>
      </c>
      <c r="D514" s="31" t="s">
        <v>780</v>
      </c>
      <c r="E514" s="31" t="s">
        <v>455</v>
      </c>
      <c r="F514" s="31">
        <v>0</v>
      </c>
      <c r="G514" s="31">
        <v>0</v>
      </c>
      <c r="H514" s="33">
        <v>0</v>
      </c>
      <c r="I514" s="33">
        <v>0</v>
      </c>
      <c r="J514" s="33">
        <v>589.76</v>
      </c>
      <c r="K514" s="33">
        <v>0</v>
      </c>
      <c r="L514" s="45"/>
      <c r="M514" s="50">
        <v>1495.6499999999999</v>
      </c>
      <c r="N514" s="29"/>
      <c r="O514" s="29"/>
      <c r="P514" s="29"/>
      <c r="Q514" s="29"/>
      <c r="R514" s="29"/>
      <c r="S514" s="29"/>
      <c r="T514" s="29"/>
    </row>
    <row r="515" spans="2:20" ht="28.5" x14ac:dyDescent="0.4">
      <c r="B515" s="29"/>
      <c r="C515" s="30" t="s">
        <v>781</v>
      </c>
      <c r="D515" s="31" t="s">
        <v>782</v>
      </c>
      <c r="E515" s="31" t="s">
        <v>455</v>
      </c>
      <c r="F515" s="31">
        <v>6</v>
      </c>
      <c r="G515" s="31">
        <v>0</v>
      </c>
      <c r="H515" s="33">
        <v>0</v>
      </c>
      <c r="I515" s="33">
        <v>6</v>
      </c>
      <c r="J515" s="33">
        <v>589.76</v>
      </c>
      <c r="K515" s="33">
        <v>3538.56</v>
      </c>
      <c r="L515" s="45"/>
      <c r="M515" s="50">
        <v>797.68</v>
      </c>
      <c r="N515" s="29"/>
      <c r="O515" s="29"/>
      <c r="P515" s="29"/>
      <c r="Q515" s="29"/>
      <c r="R515" s="29"/>
      <c r="S515" s="29"/>
      <c r="T515" s="29"/>
    </row>
    <row r="516" spans="2:20" ht="28.5" x14ac:dyDescent="0.4">
      <c r="B516" s="29"/>
      <c r="C516" s="30" t="s">
        <v>783</v>
      </c>
      <c r="D516" s="31" t="s">
        <v>784</v>
      </c>
      <c r="E516" s="31" t="s">
        <v>455</v>
      </c>
      <c r="F516" s="31">
        <v>5</v>
      </c>
      <c r="G516" s="31">
        <v>0</v>
      </c>
      <c r="H516" s="33">
        <v>0</v>
      </c>
      <c r="I516" s="33">
        <v>5</v>
      </c>
      <c r="J516" s="33">
        <v>589.76</v>
      </c>
      <c r="K516" s="33">
        <v>2948.8</v>
      </c>
      <c r="L516" s="45"/>
      <c r="M516" s="50">
        <v>299.13</v>
      </c>
      <c r="N516" s="29"/>
      <c r="O516" s="29"/>
      <c r="P516" s="29"/>
      <c r="Q516" s="29"/>
      <c r="R516" s="29"/>
      <c r="S516" s="29"/>
      <c r="T516" s="29"/>
    </row>
    <row r="517" spans="2:20" ht="28.5" x14ac:dyDescent="0.4">
      <c r="B517" s="29"/>
      <c r="C517" s="30" t="s">
        <v>785</v>
      </c>
      <c r="D517" s="31" t="s">
        <v>786</v>
      </c>
      <c r="E517" s="31" t="s">
        <v>26</v>
      </c>
      <c r="F517" s="31">
        <v>14</v>
      </c>
      <c r="G517" s="31">
        <v>0</v>
      </c>
      <c r="H517" s="33">
        <v>1</v>
      </c>
      <c r="I517" s="33">
        <v>13</v>
      </c>
      <c r="J517" s="33">
        <v>99.71</v>
      </c>
      <c r="K517" s="33">
        <v>1296.23</v>
      </c>
      <c r="L517" s="45"/>
      <c r="M517" s="50">
        <v>2230.2000000000003</v>
      </c>
      <c r="N517" s="29"/>
      <c r="O517" s="29"/>
      <c r="P517" s="29"/>
      <c r="Q517" s="29"/>
      <c r="R517" s="29"/>
      <c r="S517" s="29"/>
      <c r="T517" s="29"/>
    </row>
    <row r="518" spans="2:20" ht="28.5" x14ac:dyDescent="0.4">
      <c r="B518" s="29"/>
      <c r="C518" s="30" t="s">
        <v>787</v>
      </c>
      <c r="D518" s="31" t="s">
        <v>788</v>
      </c>
      <c r="E518" s="31" t="s">
        <v>26</v>
      </c>
      <c r="F518" s="31">
        <v>5</v>
      </c>
      <c r="G518" s="31">
        <v>0</v>
      </c>
      <c r="H518" s="33">
        <v>1</v>
      </c>
      <c r="I518" s="33">
        <v>4</v>
      </c>
      <c r="J518" s="33">
        <v>99.71</v>
      </c>
      <c r="K518" s="33">
        <v>398.84</v>
      </c>
      <c r="L518" s="45"/>
      <c r="M518" s="50">
        <v>7315.2</v>
      </c>
      <c r="N518" s="29"/>
      <c r="O518" s="29"/>
      <c r="P518" s="29"/>
      <c r="Q518" s="29"/>
      <c r="R518" s="29"/>
      <c r="S518" s="29"/>
      <c r="T518" s="29"/>
    </row>
    <row r="519" spans="2:20" ht="28.5" x14ac:dyDescent="0.4">
      <c r="B519" s="29"/>
      <c r="C519" s="30" t="s">
        <v>789</v>
      </c>
      <c r="D519" s="31" t="s">
        <v>790</v>
      </c>
      <c r="E519" s="31" t="s">
        <v>26</v>
      </c>
      <c r="F519" s="31">
        <v>26</v>
      </c>
      <c r="G519" s="31">
        <v>0</v>
      </c>
      <c r="H519" s="33">
        <v>0</v>
      </c>
      <c r="I519" s="33">
        <v>26</v>
      </c>
      <c r="J519" s="33">
        <v>99.71</v>
      </c>
      <c r="K519" s="33">
        <v>2592.46</v>
      </c>
      <c r="L519" s="45"/>
      <c r="M519" s="50">
        <v>2692.1699999999996</v>
      </c>
      <c r="N519" s="29"/>
      <c r="O519" s="29"/>
      <c r="P519" s="29"/>
      <c r="Q519" s="29"/>
      <c r="R519" s="29"/>
      <c r="S519" s="29"/>
      <c r="T519" s="29"/>
    </row>
    <row r="520" spans="2:20" ht="28.5" x14ac:dyDescent="0.4">
      <c r="B520" s="29"/>
      <c r="C520" s="30" t="s">
        <v>791</v>
      </c>
      <c r="D520" s="31" t="s">
        <v>792</v>
      </c>
      <c r="E520" s="31" t="s">
        <v>26</v>
      </c>
      <c r="F520" s="31">
        <v>13</v>
      </c>
      <c r="G520" s="31">
        <v>0</v>
      </c>
      <c r="H520" s="33">
        <v>4</v>
      </c>
      <c r="I520" s="33">
        <v>9</v>
      </c>
      <c r="J520" s="33">
        <v>106.2</v>
      </c>
      <c r="K520" s="33">
        <v>955.80000000000007</v>
      </c>
      <c r="L520" s="45"/>
      <c r="M520" s="50">
        <v>0</v>
      </c>
      <c r="N520" s="29"/>
      <c r="O520" s="29"/>
      <c r="P520" s="29"/>
      <c r="Q520" s="29"/>
      <c r="R520" s="29"/>
      <c r="S520" s="29"/>
      <c r="T520" s="29"/>
    </row>
    <row r="521" spans="2:20" ht="28.5" x14ac:dyDescent="0.4">
      <c r="B521" s="29"/>
      <c r="C521" s="30" t="s">
        <v>793</v>
      </c>
      <c r="D521" s="31" t="s">
        <v>794</v>
      </c>
      <c r="E521" s="31" t="s">
        <v>26</v>
      </c>
      <c r="F521" s="31">
        <v>98</v>
      </c>
      <c r="G521" s="31">
        <v>0</v>
      </c>
      <c r="H521" s="33">
        <v>0</v>
      </c>
      <c r="I521" s="33">
        <v>98</v>
      </c>
      <c r="J521" s="33">
        <v>101.6</v>
      </c>
      <c r="K521" s="33">
        <v>9956.7999999999993</v>
      </c>
      <c r="L521" s="45"/>
      <c r="M521" s="50">
        <v>2650.28</v>
      </c>
      <c r="N521" s="29"/>
      <c r="O521" s="29"/>
      <c r="P521" s="29"/>
      <c r="Q521" s="29"/>
      <c r="R521" s="29"/>
      <c r="S521" s="29"/>
      <c r="T521" s="29"/>
    </row>
    <row r="522" spans="2:20" ht="28.5" x14ac:dyDescent="0.4">
      <c r="B522" s="29"/>
      <c r="C522" s="30" t="s">
        <v>795</v>
      </c>
      <c r="D522" s="31" t="s">
        <v>796</v>
      </c>
      <c r="E522" s="31" t="s">
        <v>26</v>
      </c>
      <c r="F522" s="31">
        <v>47</v>
      </c>
      <c r="G522" s="31">
        <v>0</v>
      </c>
      <c r="H522" s="33">
        <v>0</v>
      </c>
      <c r="I522" s="33">
        <v>47</v>
      </c>
      <c r="J522" s="33">
        <v>99.71</v>
      </c>
      <c r="K522" s="33">
        <v>4686.37</v>
      </c>
      <c r="L522" s="45"/>
      <c r="M522" s="50">
        <v>1299.96</v>
      </c>
      <c r="N522" s="29"/>
      <c r="O522" s="29"/>
      <c r="P522" s="29"/>
      <c r="Q522" s="29"/>
      <c r="R522" s="29"/>
      <c r="S522" s="29"/>
      <c r="T522" s="29"/>
    </row>
    <row r="523" spans="2:20" ht="28.5" x14ac:dyDescent="0.4">
      <c r="B523" s="29"/>
      <c r="C523" s="30" t="s">
        <v>797</v>
      </c>
      <c r="D523" s="31" t="s">
        <v>798</v>
      </c>
      <c r="E523" s="31" t="s">
        <v>26</v>
      </c>
      <c r="F523" s="31">
        <v>0</v>
      </c>
      <c r="G523" s="31">
        <v>0</v>
      </c>
      <c r="H523" s="33">
        <v>0</v>
      </c>
      <c r="I523" s="33">
        <v>0</v>
      </c>
      <c r="J523" s="33">
        <v>106.2</v>
      </c>
      <c r="K523" s="33">
        <v>0</v>
      </c>
      <c r="L523" s="45"/>
      <c r="M523" s="50">
        <v>3627</v>
      </c>
      <c r="N523" s="29"/>
      <c r="O523" s="29"/>
      <c r="P523" s="29"/>
      <c r="Q523" s="29"/>
      <c r="R523" s="29"/>
      <c r="S523" s="29"/>
      <c r="T523" s="29"/>
    </row>
    <row r="524" spans="2:20" ht="28.5" x14ac:dyDescent="0.4">
      <c r="B524" s="29"/>
      <c r="C524" s="30" t="s">
        <v>799</v>
      </c>
      <c r="D524" s="31" t="s">
        <v>800</v>
      </c>
      <c r="E524" s="31" t="s">
        <v>26</v>
      </c>
      <c r="F524" s="31">
        <v>89</v>
      </c>
      <c r="G524" s="31">
        <v>0</v>
      </c>
      <c r="H524" s="33">
        <v>0</v>
      </c>
      <c r="I524" s="33">
        <v>89</v>
      </c>
      <c r="J524" s="33">
        <v>44.92</v>
      </c>
      <c r="K524" s="33">
        <v>3997.88</v>
      </c>
      <c r="L524" s="45"/>
      <c r="M524" s="50">
        <v>422.92</v>
      </c>
      <c r="N524" s="29"/>
      <c r="O524" s="29"/>
      <c r="P524" s="29"/>
      <c r="Q524" s="29"/>
      <c r="R524" s="29"/>
      <c r="S524" s="29"/>
      <c r="T524" s="29"/>
    </row>
    <row r="525" spans="2:20" ht="28.5" x14ac:dyDescent="0.4">
      <c r="B525" s="29"/>
      <c r="C525" s="30" t="s">
        <v>801</v>
      </c>
      <c r="D525" s="31" t="s">
        <v>802</v>
      </c>
      <c r="E525" s="31" t="s">
        <v>26</v>
      </c>
      <c r="F525" s="31">
        <v>18</v>
      </c>
      <c r="G525" s="31">
        <v>0</v>
      </c>
      <c r="H525" s="33">
        <v>0</v>
      </c>
      <c r="I525" s="33">
        <v>18</v>
      </c>
      <c r="J525" s="33">
        <v>72.22</v>
      </c>
      <c r="K525" s="33">
        <v>1299.96</v>
      </c>
      <c r="L525" s="45"/>
      <c r="M525" s="50">
        <v>422.92</v>
      </c>
      <c r="N525" s="29"/>
      <c r="O525" s="29"/>
      <c r="P525" s="29"/>
      <c r="Q525" s="29"/>
      <c r="R525" s="29"/>
      <c r="S525" s="29"/>
      <c r="T525" s="29"/>
    </row>
    <row r="526" spans="2:20" ht="28.5" x14ac:dyDescent="0.4">
      <c r="B526" s="29"/>
      <c r="C526" s="30" t="s">
        <v>803</v>
      </c>
      <c r="D526" s="31" t="s">
        <v>804</v>
      </c>
      <c r="E526" s="31" t="s">
        <v>26</v>
      </c>
      <c r="F526" s="31">
        <v>30</v>
      </c>
      <c r="G526" s="31">
        <v>0</v>
      </c>
      <c r="H526" s="33">
        <v>2</v>
      </c>
      <c r="I526" s="33">
        <v>28</v>
      </c>
      <c r="J526" s="33">
        <v>117</v>
      </c>
      <c r="K526" s="33">
        <v>3276</v>
      </c>
      <c r="L526" s="45"/>
      <c r="M526" s="50">
        <v>-105.73</v>
      </c>
      <c r="N526" s="29"/>
      <c r="O526" s="29"/>
      <c r="P526" s="29"/>
      <c r="Q526" s="29"/>
      <c r="R526" s="29"/>
      <c r="S526" s="29"/>
      <c r="T526" s="29"/>
    </row>
    <row r="527" spans="2:20" ht="28.5" x14ac:dyDescent="0.4">
      <c r="B527" s="29"/>
      <c r="C527" s="30" t="s">
        <v>805</v>
      </c>
      <c r="D527" s="31" t="s">
        <v>806</v>
      </c>
      <c r="E527" s="31" t="s">
        <v>26</v>
      </c>
      <c r="F527" s="31">
        <v>54</v>
      </c>
      <c r="G527" s="31">
        <v>0</v>
      </c>
      <c r="H527" s="33">
        <v>0</v>
      </c>
      <c r="I527" s="33">
        <v>54</v>
      </c>
      <c r="J527" s="33">
        <v>105.73</v>
      </c>
      <c r="K527" s="33">
        <v>5709.42</v>
      </c>
      <c r="L527" s="45"/>
      <c r="M527" s="50">
        <v>528.65</v>
      </c>
      <c r="N527" s="29"/>
      <c r="O527" s="29"/>
      <c r="P527" s="29"/>
      <c r="Q527" s="29"/>
      <c r="R527" s="29"/>
      <c r="S527" s="29"/>
      <c r="T527" s="29"/>
    </row>
    <row r="528" spans="2:20" ht="28.5" x14ac:dyDescent="0.4">
      <c r="B528" s="29"/>
      <c r="C528" s="30" t="s">
        <v>807</v>
      </c>
      <c r="D528" s="31" t="s">
        <v>808</v>
      </c>
      <c r="E528" s="31" t="s">
        <v>26</v>
      </c>
      <c r="F528" s="31">
        <v>53</v>
      </c>
      <c r="G528" s="31">
        <v>0</v>
      </c>
      <c r="H528" s="33">
        <v>0</v>
      </c>
      <c r="I528" s="33">
        <v>53</v>
      </c>
      <c r="J528" s="33">
        <v>105.73</v>
      </c>
      <c r="K528" s="33">
        <v>5603.6900000000005</v>
      </c>
      <c r="L528" s="45"/>
      <c r="M528" s="50">
        <v>317.19</v>
      </c>
      <c r="N528" s="29"/>
      <c r="O528" s="29"/>
      <c r="P528" s="29"/>
      <c r="Q528" s="29"/>
      <c r="R528" s="29"/>
      <c r="S528" s="29"/>
      <c r="T528" s="29"/>
    </row>
    <row r="529" spans="2:20" ht="28.5" x14ac:dyDescent="0.4">
      <c r="B529" s="29"/>
      <c r="C529" s="30" t="s">
        <v>809</v>
      </c>
      <c r="D529" s="31" t="s">
        <v>810</v>
      </c>
      <c r="E529" s="31" t="s">
        <v>26</v>
      </c>
      <c r="F529" s="31">
        <v>49</v>
      </c>
      <c r="G529" s="31">
        <v>0</v>
      </c>
      <c r="H529" s="33">
        <v>0</v>
      </c>
      <c r="I529" s="33">
        <v>49</v>
      </c>
      <c r="J529" s="33">
        <v>105.73</v>
      </c>
      <c r="K529" s="33">
        <v>5180.7700000000004</v>
      </c>
      <c r="L529" s="45"/>
      <c r="M529" s="50">
        <v>528.65</v>
      </c>
      <c r="N529" s="29"/>
      <c r="O529" s="29"/>
      <c r="P529" s="29"/>
      <c r="Q529" s="29"/>
      <c r="R529" s="29"/>
      <c r="S529" s="29"/>
      <c r="T529" s="29"/>
    </row>
    <row r="530" spans="2:20" ht="28.5" x14ac:dyDescent="0.4">
      <c r="B530" s="29"/>
      <c r="C530" s="30" t="s">
        <v>811</v>
      </c>
      <c r="D530" s="31" t="s">
        <v>812</v>
      </c>
      <c r="E530" s="31" t="s">
        <v>26</v>
      </c>
      <c r="F530" s="31">
        <v>4</v>
      </c>
      <c r="G530" s="31">
        <v>0</v>
      </c>
      <c r="H530" s="33">
        <v>0</v>
      </c>
      <c r="I530" s="33">
        <v>4</v>
      </c>
      <c r="J530" s="33">
        <v>105.73</v>
      </c>
      <c r="K530" s="33">
        <v>422.92</v>
      </c>
      <c r="L530" s="45"/>
      <c r="M530" s="50">
        <v>528.65</v>
      </c>
      <c r="N530" s="29"/>
      <c r="O530" s="29"/>
      <c r="P530" s="29"/>
      <c r="Q530" s="29"/>
      <c r="R530" s="29"/>
      <c r="S530" s="29"/>
      <c r="T530" s="29"/>
    </row>
    <row r="531" spans="2:20" ht="28.5" x14ac:dyDescent="0.4">
      <c r="B531" s="29"/>
      <c r="C531" s="30" t="s">
        <v>813</v>
      </c>
      <c r="D531" s="31" t="s">
        <v>814</v>
      </c>
      <c r="E531" s="31" t="s">
        <v>26</v>
      </c>
      <c r="F531" s="31">
        <v>3</v>
      </c>
      <c r="G531" s="31">
        <v>0</v>
      </c>
      <c r="H531" s="33">
        <v>0</v>
      </c>
      <c r="I531" s="33">
        <v>3</v>
      </c>
      <c r="J531" s="33">
        <v>105.73</v>
      </c>
      <c r="K531" s="33">
        <v>317.19</v>
      </c>
      <c r="L531" s="45"/>
      <c r="M531" s="50">
        <v>325</v>
      </c>
      <c r="N531" s="29"/>
      <c r="O531" s="29"/>
      <c r="P531" s="29"/>
      <c r="Q531" s="29"/>
      <c r="R531" s="29"/>
      <c r="S531" s="29"/>
      <c r="T531" s="29"/>
    </row>
    <row r="532" spans="2:20" ht="28.5" x14ac:dyDescent="0.4">
      <c r="B532" s="29"/>
      <c r="C532" s="30" t="s">
        <v>815</v>
      </c>
      <c r="D532" s="31" t="s">
        <v>816</v>
      </c>
      <c r="E532" s="31" t="s">
        <v>26</v>
      </c>
      <c r="F532" s="31">
        <v>5</v>
      </c>
      <c r="G532" s="31">
        <v>0</v>
      </c>
      <c r="H532" s="33">
        <v>0</v>
      </c>
      <c r="I532" s="33">
        <v>5</v>
      </c>
      <c r="J532" s="33">
        <v>105.73</v>
      </c>
      <c r="K532" s="33">
        <v>528.65</v>
      </c>
      <c r="L532" s="45"/>
      <c r="M532" s="50">
        <v>4543</v>
      </c>
      <c r="N532" s="29"/>
      <c r="O532" s="29"/>
      <c r="P532" s="29"/>
      <c r="Q532" s="29"/>
      <c r="R532" s="29"/>
      <c r="S532" s="29"/>
      <c r="T532" s="29"/>
    </row>
    <row r="533" spans="2:20" ht="28.5" x14ac:dyDescent="0.4">
      <c r="B533" s="29"/>
      <c r="C533" s="30" t="s">
        <v>817</v>
      </c>
      <c r="D533" s="31" t="s">
        <v>818</v>
      </c>
      <c r="E533" s="31" t="s">
        <v>26</v>
      </c>
      <c r="F533" s="31">
        <v>5</v>
      </c>
      <c r="G533" s="31">
        <v>0</v>
      </c>
      <c r="H533" s="33">
        <v>0</v>
      </c>
      <c r="I533" s="33">
        <v>5</v>
      </c>
      <c r="J533" s="33">
        <v>105.73</v>
      </c>
      <c r="K533" s="33">
        <v>528.65</v>
      </c>
      <c r="L533" s="45"/>
      <c r="M533" s="50">
        <v>250.23079999999999</v>
      </c>
      <c r="N533" s="29"/>
      <c r="O533" s="29"/>
      <c r="P533" s="29"/>
      <c r="Q533" s="29"/>
      <c r="R533" s="29"/>
      <c r="S533" s="29"/>
      <c r="T533" s="29"/>
    </row>
    <row r="534" spans="2:20" ht="28.5" x14ac:dyDescent="0.4">
      <c r="B534" s="29"/>
      <c r="C534" s="30" t="s">
        <v>819</v>
      </c>
      <c r="D534" s="31" t="s">
        <v>820</v>
      </c>
      <c r="E534" s="31" t="s">
        <v>26</v>
      </c>
      <c r="F534" s="31">
        <v>25</v>
      </c>
      <c r="G534" s="31">
        <v>0</v>
      </c>
      <c r="H534" s="33">
        <v>0</v>
      </c>
      <c r="I534" s="33">
        <v>25</v>
      </c>
      <c r="J534" s="33">
        <v>13</v>
      </c>
      <c r="K534" s="33">
        <v>325</v>
      </c>
      <c r="L534" s="45"/>
      <c r="M534" s="50">
        <v>20542.120000000003</v>
      </c>
      <c r="N534" s="29"/>
      <c r="O534" s="29"/>
      <c r="P534" s="29"/>
      <c r="Q534" s="29"/>
      <c r="R534" s="29"/>
      <c r="S534" s="29"/>
      <c r="T534" s="29"/>
    </row>
    <row r="535" spans="2:20" ht="28.5" x14ac:dyDescent="0.4">
      <c r="B535" s="29"/>
      <c r="C535" s="30" t="s">
        <v>821</v>
      </c>
      <c r="D535" s="31" t="s">
        <v>822</v>
      </c>
      <c r="E535" s="31" t="s">
        <v>26</v>
      </c>
      <c r="F535" s="31">
        <v>11</v>
      </c>
      <c r="G535" s="31">
        <v>0</v>
      </c>
      <c r="H535" s="33">
        <v>0</v>
      </c>
      <c r="I535" s="33">
        <v>11</v>
      </c>
      <c r="J535" s="33">
        <v>413</v>
      </c>
      <c r="K535" s="33">
        <v>4543</v>
      </c>
      <c r="L535" s="45"/>
      <c r="M535" s="50">
        <v>8442.98</v>
      </c>
      <c r="N535" s="29"/>
      <c r="O535" s="29"/>
      <c r="P535" s="29"/>
      <c r="Q535" s="29"/>
      <c r="R535" s="29"/>
      <c r="S535" s="29"/>
      <c r="T535" s="29"/>
    </row>
    <row r="536" spans="2:20" ht="28.5" x14ac:dyDescent="0.4">
      <c r="B536" s="29"/>
      <c r="C536" s="30" t="s">
        <v>823</v>
      </c>
      <c r="D536" s="31" t="s">
        <v>824</v>
      </c>
      <c r="E536" s="31" t="s">
        <v>26</v>
      </c>
      <c r="F536" s="31">
        <v>22</v>
      </c>
      <c r="G536" s="31">
        <v>0</v>
      </c>
      <c r="H536" s="33">
        <v>0</v>
      </c>
      <c r="I536" s="33">
        <v>22</v>
      </c>
      <c r="J536" s="33">
        <v>10.8796</v>
      </c>
      <c r="K536" s="33">
        <v>239.35120000000001</v>
      </c>
      <c r="L536" s="45"/>
      <c r="M536" s="50">
        <v>0</v>
      </c>
      <c r="N536" s="29"/>
      <c r="O536" s="29"/>
      <c r="P536" s="29"/>
      <c r="Q536" s="29"/>
      <c r="R536" s="29"/>
      <c r="S536" s="29"/>
      <c r="T536" s="29"/>
    </row>
    <row r="537" spans="2:20" ht="28.5" x14ac:dyDescent="0.4">
      <c r="B537" s="29"/>
      <c r="C537" s="30" t="s">
        <v>825</v>
      </c>
      <c r="D537" s="31" t="s">
        <v>826</v>
      </c>
      <c r="E537" s="31" t="s">
        <v>26</v>
      </c>
      <c r="F537" s="31">
        <v>6308</v>
      </c>
      <c r="G537" s="31">
        <v>0</v>
      </c>
      <c r="H537" s="33">
        <v>200</v>
      </c>
      <c r="I537" s="33">
        <v>6108</v>
      </c>
      <c r="J537" s="33">
        <v>2.89</v>
      </c>
      <c r="K537" s="33">
        <v>17652.12</v>
      </c>
      <c r="L537" s="45"/>
      <c r="M537" s="50">
        <v>1208.1300000000001</v>
      </c>
      <c r="N537" s="29"/>
      <c r="O537" s="29"/>
      <c r="P537" s="29"/>
      <c r="Q537" s="29"/>
      <c r="R537" s="29"/>
      <c r="S537" s="29"/>
      <c r="T537" s="29"/>
    </row>
    <row r="538" spans="2:20" ht="28.5" x14ac:dyDescent="0.4">
      <c r="B538" s="29"/>
      <c r="C538" s="30" t="s">
        <v>827</v>
      </c>
      <c r="D538" s="31" t="s">
        <v>828</v>
      </c>
      <c r="E538" s="31" t="s">
        <v>26</v>
      </c>
      <c r="F538" s="31">
        <v>3439</v>
      </c>
      <c r="G538" s="31">
        <v>0</v>
      </c>
      <c r="H538" s="33">
        <v>200</v>
      </c>
      <c r="I538" s="33">
        <v>3239</v>
      </c>
      <c r="J538" s="33">
        <v>1.82</v>
      </c>
      <c r="K538" s="33">
        <v>5894.9800000000005</v>
      </c>
      <c r="L538" s="45"/>
      <c r="M538" s="50">
        <v>23055</v>
      </c>
      <c r="N538" s="29"/>
      <c r="O538" s="29"/>
      <c r="P538" s="29"/>
      <c r="Q538" s="29"/>
      <c r="R538" s="29"/>
      <c r="S538" s="29"/>
      <c r="T538" s="29"/>
    </row>
    <row r="539" spans="2:20" ht="28.5" x14ac:dyDescent="0.4">
      <c r="B539" s="29"/>
      <c r="C539" s="30" t="s">
        <v>829</v>
      </c>
      <c r="D539" s="31" t="s">
        <v>830</v>
      </c>
      <c r="E539" s="31" t="s">
        <v>26</v>
      </c>
      <c r="F539" s="31">
        <v>0</v>
      </c>
      <c r="G539" s="31">
        <v>0</v>
      </c>
      <c r="H539" s="33">
        <v>0</v>
      </c>
      <c r="I539" s="33">
        <v>0</v>
      </c>
      <c r="J539" s="33">
        <v>0</v>
      </c>
      <c r="K539" s="33">
        <v>0</v>
      </c>
      <c r="L539" s="45"/>
      <c r="M539" s="50">
        <v>0</v>
      </c>
      <c r="N539" s="29"/>
      <c r="O539" s="29"/>
      <c r="P539" s="29"/>
      <c r="Q539" s="29"/>
      <c r="R539" s="29"/>
      <c r="S539" s="29"/>
      <c r="T539" s="29"/>
    </row>
    <row r="540" spans="2:20" ht="28.5" x14ac:dyDescent="0.4">
      <c r="B540" s="29"/>
      <c r="C540" s="30" t="s">
        <v>831</v>
      </c>
      <c r="D540" s="31" t="s">
        <v>832</v>
      </c>
      <c r="E540" s="31" t="s">
        <v>26</v>
      </c>
      <c r="F540" s="31">
        <v>21</v>
      </c>
      <c r="G540" s="31">
        <v>0</v>
      </c>
      <c r="H540" s="33">
        <v>0</v>
      </c>
      <c r="I540" s="33">
        <v>21</v>
      </c>
      <c r="J540" s="33">
        <v>57.53</v>
      </c>
      <c r="K540" s="33">
        <v>1208.1300000000001</v>
      </c>
      <c r="L540" s="45"/>
      <c r="M540" s="50">
        <v>646.64</v>
      </c>
      <c r="N540" s="29"/>
      <c r="O540" s="29"/>
      <c r="P540" s="29"/>
      <c r="Q540" s="29"/>
      <c r="R540" s="29"/>
      <c r="S540" s="29"/>
      <c r="T540" s="29"/>
    </row>
    <row r="541" spans="2:20" ht="28.5" x14ac:dyDescent="0.4">
      <c r="B541" s="29"/>
      <c r="C541" s="30" t="s">
        <v>833</v>
      </c>
      <c r="D541" s="31" t="s">
        <v>834</v>
      </c>
      <c r="E541" s="31" t="s">
        <v>34</v>
      </c>
      <c r="F541" s="31">
        <v>378</v>
      </c>
      <c r="G541" s="31">
        <v>0</v>
      </c>
      <c r="H541" s="33">
        <v>20</v>
      </c>
      <c r="I541" s="33">
        <v>358</v>
      </c>
      <c r="J541" s="33">
        <v>53</v>
      </c>
      <c r="K541" s="33">
        <v>18974</v>
      </c>
      <c r="L541" s="45"/>
      <c r="M541" s="50">
        <v>1150.5</v>
      </c>
      <c r="N541" s="29"/>
      <c r="O541" s="29"/>
      <c r="P541" s="29"/>
      <c r="Q541" s="29"/>
      <c r="R541" s="29"/>
      <c r="S541" s="29"/>
      <c r="T541" s="29"/>
    </row>
    <row r="542" spans="2:20" ht="28.5" x14ac:dyDescent="0.4">
      <c r="B542" s="29"/>
      <c r="C542" s="30" t="s">
        <v>835</v>
      </c>
      <c r="D542" s="31" t="s">
        <v>836</v>
      </c>
      <c r="E542" s="31" t="s">
        <v>26</v>
      </c>
      <c r="F542" s="31">
        <v>0</v>
      </c>
      <c r="G542" s="31">
        <v>0</v>
      </c>
      <c r="H542" s="33">
        <v>0</v>
      </c>
      <c r="I542" s="33">
        <v>0</v>
      </c>
      <c r="J542" s="33">
        <v>94.99</v>
      </c>
      <c r="K542" s="33">
        <v>0</v>
      </c>
      <c r="L542" s="45"/>
      <c r="M542" s="50">
        <v>0</v>
      </c>
      <c r="N542" s="29"/>
      <c r="O542" s="29"/>
      <c r="P542" s="29"/>
      <c r="Q542" s="29"/>
      <c r="R542" s="29"/>
      <c r="S542" s="29"/>
      <c r="T542" s="29"/>
    </row>
    <row r="543" spans="2:20" ht="28.5" x14ac:dyDescent="0.4">
      <c r="B543" s="29"/>
      <c r="C543" s="30" t="s">
        <v>837</v>
      </c>
      <c r="D543" s="31" t="s">
        <v>838</v>
      </c>
      <c r="E543" s="31" t="s">
        <v>26</v>
      </c>
      <c r="F543" s="31">
        <v>4</v>
      </c>
      <c r="G543" s="31">
        <v>0</v>
      </c>
      <c r="H543" s="33">
        <v>0</v>
      </c>
      <c r="I543" s="33">
        <v>4</v>
      </c>
      <c r="J543" s="33">
        <v>161.66</v>
      </c>
      <c r="K543" s="33">
        <v>646.64</v>
      </c>
      <c r="L543" s="45"/>
      <c r="M543" s="50">
        <v>23611.8</v>
      </c>
      <c r="N543" s="29"/>
      <c r="O543" s="29"/>
      <c r="P543" s="29"/>
      <c r="Q543" s="29"/>
      <c r="R543" s="29"/>
      <c r="S543" s="29"/>
      <c r="T543" s="29"/>
    </row>
    <row r="544" spans="2:20" ht="28.5" x14ac:dyDescent="0.4">
      <c r="B544" s="29"/>
      <c r="C544" s="30" t="s">
        <v>839</v>
      </c>
      <c r="D544" s="31" t="s">
        <v>840</v>
      </c>
      <c r="E544" s="31" t="s">
        <v>26</v>
      </c>
      <c r="F544" s="31">
        <v>6</v>
      </c>
      <c r="G544" s="31">
        <v>0</v>
      </c>
      <c r="H544" s="33">
        <v>0</v>
      </c>
      <c r="I544" s="33">
        <v>6</v>
      </c>
      <c r="J544" s="33">
        <v>191.75</v>
      </c>
      <c r="K544" s="33">
        <v>1150.5</v>
      </c>
      <c r="L544" s="45"/>
      <c r="M544" s="50">
        <v>18726.600000000002</v>
      </c>
      <c r="N544" s="29"/>
      <c r="O544" s="29"/>
      <c r="P544" s="29"/>
      <c r="Q544" s="29"/>
      <c r="R544" s="29"/>
      <c r="S544" s="29"/>
      <c r="T544" s="29"/>
    </row>
    <row r="545" spans="2:20" ht="28.5" x14ac:dyDescent="0.4">
      <c r="B545" s="29"/>
      <c r="C545" s="30" t="s">
        <v>841</v>
      </c>
      <c r="D545" s="31" t="s">
        <v>842</v>
      </c>
      <c r="E545" s="31" t="s">
        <v>455</v>
      </c>
      <c r="F545" s="31">
        <v>0</v>
      </c>
      <c r="G545" s="31">
        <v>0</v>
      </c>
      <c r="H545" s="33">
        <v>0</v>
      </c>
      <c r="I545" s="33">
        <v>0</v>
      </c>
      <c r="J545" s="33">
        <v>0</v>
      </c>
      <c r="K545" s="33">
        <v>0</v>
      </c>
      <c r="L545" s="45"/>
      <c r="M545" s="50">
        <v>15624.539999999999</v>
      </c>
      <c r="N545" s="29"/>
      <c r="O545" s="29"/>
      <c r="P545" s="29"/>
      <c r="Q545" s="29"/>
      <c r="R545" s="29"/>
      <c r="S545" s="29"/>
      <c r="T545" s="29"/>
    </row>
    <row r="546" spans="2:20" ht="28.5" x14ac:dyDescent="0.4">
      <c r="B546" s="29"/>
      <c r="C546" s="30" t="s">
        <v>843</v>
      </c>
      <c r="D546" s="31" t="s">
        <v>844</v>
      </c>
      <c r="E546" s="31" t="s">
        <v>34</v>
      </c>
      <c r="F546" s="31">
        <v>413</v>
      </c>
      <c r="G546" s="31">
        <v>0</v>
      </c>
      <c r="H546" s="33">
        <v>0</v>
      </c>
      <c r="I546" s="33">
        <v>413</v>
      </c>
      <c r="J546" s="33">
        <v>54.28</v>
      </c>
      <c r="K546" s="33">
        <v>22417.64</v>
      </c>
      <c r="L546" s="45"/>
      <c r="M546" s="50">
        <v>11724.48</v>
      </c>
      <c r="N546" s="29"/>
      <c r="O546" s="29"/>
      <c r="P546" s="29"/>
      <c r="Q546" s="29"/>
      <c r="R546" s="29"/>
      <c r="S546" s="29"/>
      <c r="T546" s="29"/>
    </row>
    <row r="547" spans="2:20" ht="28.5" x14ac:dyDescent="0.4">
      <c r="B547" s="29"/>
      <c r="C547" s="30" t="s">
        <v>845</v>
      </c>
      <c r="D547" s="31" t="s">
        <v>846</v>
      </c>
      <c r="E547" s="31" t="s">
        <v>34</v>
      </c>
      <c r="F547" s="31">
        <v>312</v>
      </c>
      <c r="G547" s="31">
        <v>0</v>
      </c>
      <c r="H547" s="33">
        <v>10</v>
      </c>
      <c r="I547" s="33">
        <v>302</v>
      </c>
      <c r="J547" s="33">
        <v>54.28</v>
      </c>
      <c r="K547" s="33">
        <v>16392.560000000001</v>
      </c>
      <c r="L547" s="45"/>
      <c r="M547" s="50">
        <v>5335</v>
      </c>
      <c r="N547" s="29"/>
      <c r="O547" s="29"/>
      <c r="P547" s="29"/>
      <c r="Q547" s="29"/>
      <c r="R547" s="29"/>
      <c r="S547" s="29"/>
      <c r="T547" s="29"/>
    </row>
    <row r="548" spans="2:20" ht="28.5" x14ac:dyDescent="0.4">
      <c r="B548" s="29"/>
      <c r="C548" s="30" t="s">
        <v>847</v>
      </c>
      <c r="D548" s="31" t="s">
        <v>848</v>
      </c>
      <c r="E548" s="31" t="s">
        <v>34</v>
      </c>
      <c r="F548" s="31">
        <v>362</v>
      </c>
      <c r="G548" s="31">
        <v>0</v>
      </c>
      <c r="H548" s="33">
        <v>0</v>
      </c>
      <c r="I548" s="33">
        <v>362</v>
      </c>
      <c r="J548" s="33">
        <v>42.69</v>
      </c>
      <c r="K548" s="33">
        <v>15453.779999999999</v>
      </c>
      <c r="L548" s="45"/>
      <c r="M548" s="50">
        <v>2424</v>
      </c>
      <c r="N548" s="29"/>
      <c r="O548" s="29"/>
      <c r="P548" s="29"/>
      <c r="Q548" s="29"/>
      <c r="R548" s="29"/>
      <c r="S548" s="29"/>
      <c r="T548" s="29"/>
    </row>
    <row r="549" spans="2:20" ht="28.5" x14ac:dyDescent="0.4">
      <c r="B549" s="29"/>
      <c r="C549" s="30" t="s">
        <v>849</v>
      </c>
      <c r="D549" s="31" t="s">
        <v>850</v>
      </c>
      <c r="E549" s="31" t="s">
        <v>34</v>
      </c>
      <c r="F549" s="31">
        <v>164</v>
      </c>
      <c r="G549" s="31">
        <v>0</v>
      </c>
      <c r="H549" s="33">
        <v>5</v>
      </c>
      <c r="I549" s="33">
        <v>159</v>
      </c>
      <c r="J549" s="33">
        <v>54.28</v>
      </c>
      <c r="K549" s="33">
        <v>8630.52</v>
      </c>
      <c r="L549" s="45"/>
      <c r="M549" s="50">
        <v>19880.64</v>
      </c>
      <c r="N549" s="29"/>
      <c r="O549" s="29"/>
      <c r="P549" s="29"/>
      <c r="Q549" s="29"/>
      <c r="R549" s="29"/>
      <c r="S549" s="29"/>
      <c r="T549" s="29"/>
    </row>
    <row r="550" spans="2:20" ht="28.5" x14ac:dyDescent="0.4">
      <c r="B550" s="29"/>
      <c r="C550" s="30" t="s">
        <v>851</v>
      </c>
      <c r="D550" s="31" t="s">
        <v>852</v>
      </c>
      <c r="E550" s="31" t="s">
        <v>26</v>
      </c>
      <c r="F550" s="31">
        <v>50</v>
      </c>
      <c r="G550" s="31">
        <v>0</v>
      </c>
      <c r="H550" s="33">
        <v>0</v>
      </c>
      <c r="I550" s="33">
        <v>50</v>
      </c>
      <c r="J550" s="33">
        <v>97</v>
      </c>
      <c r="K550" s="33">
        <v>4850</v>
      </c>
      <c r="L550" s="45"/>
      <c r="M550" s="50">
        <v>8400</v>
      </c>
      <c r="N550" s="29"/>
      <c r="O550" s="29"/>
      <c r="P550" s="29"/>
      <c r="Q550" s="29"/>
      <c r="R550" s="29"/>
      <c r="S550" s="29"/>
      <c r="T550" s="29"/>
    </row>
    <row r="551" spans="2:20" ht="28.5" x14ac:dyDescent="0.4">
      <c r="B551" s="29"/>
      <c r="C551" s="30" t="s">
        <v>853</v>
      </c>
      <c r="D551" s="31" t="s">
        <v>854</v>
      </c>
      <c r="E551" s="31" t="s">
        <v>26</v>
      </c>
      <c r="F551" s="31">
        <v>8</v>
      </c>
      <c r="G551" s="31">
        <v>1000</v>
      </c>
      <c r="H551" s="33">
        <v>700</v>
      </c>
      <c r="I551" s="33">
        <v>300</v>
      </c>
      <c r="J551" s="33">
        <v>7.97</v>
      </c>
      <c r="K551" s="33">
        <v>2391</v>
      </c>
      <c r="L551" s="45"/>
      <c r="M551" s="50">
        <v>120460.64</v>
      </c>
      <c r="N551" s="29"/>
      <c r="O551" s="29"/>
      <c r="P551" s="29"/>
      <c r="Q551" s="29"/>
      <c r="R551" s="29"/>
      <c r="S551" s="29"/>
      <c r="T551" s="29"/>
    </row>
    <row r="552" spans="2:20" ht="28.5" x14ac:dyDescent="0.4">
      <c r="B552" s="29"/>
      <c r="C552" s="30" t="s">
        <v>855</v>
      </c>
      <c r="D552" s="31" t="s">
        <v>856</v>
      </c>
      <c r="E552" s="31" t="s">
        <v>26</v>
      </c>
      <c r="F552" s="31">
        <v>36</v>
      </c>
      <c r="G552" s="31">
        <v>0</v>
      </c>
      <c r="H552" s="33">
        <v>0</v>
      </c>
      <c r="I552" s="33">
        <v>36</v>
      </c>
      <c r="J552" s="33">
        <v>552.24</v>
      </c>
      <c r="K552" s="33">
        <v>19880.64</v>
      </c>
      <c r="L552" s="45"/>
      <c r="M552" s="50">
        <v>137449.08000000002</v>
      </c>
      <c r="N552" s="29"/>
      <c r="O552" s="29"/>
      <c r="P552" s="29"/>
      <c r="Q552" s="29"/>
      <c r="R552" s="29"/>
      <c r="S552" s="29"/>
      <c r="T552" s="29"/>
    </row>
    <row r="553" spans="2:20" ht="28.5" x14ac:dyDescent="0.4">
      <c r="B553" s="29"/>
      <c r="C553" s="30" t="s">
        <v>857</v>
      </c>
      <c r="D553" s="31" t="s">
        <v>858</v>
      </c>
      <c r="E553" s="31" t="s">
        <v>455</v>
      </c>
      <c r="F553" s="31">
        <v>6</v>
      </c>
      <c r="G553" s="31">
        <v>0</v>
      </c>
      <c r="H553" s="33">
        <v>1</v>
      </c>
      <c r="I553" s="33">
        <v>5</v>
      </c>
      <c r="J553" s="33">
        <v>1200</v>
      </c>
      <c r="K553" s="33">
        <v>6000</v>
      </c>
      <c r="L553" s="45"/>
      <c r="M553" s="50">
        <v>61578.76</v>
      </c>
      <c r="N553" s="29"/>
      <c r="O553" s="29"/>
      <c r="P553" s="29"/>
      <c r="Q553" s="29"/>
      <c r="R553" s="29"/>
      <c r="S553" s="29"/>
      <c r="T553" s="29"/>
    </row>
    <row r="554" spans="2:20" ht="28.5" x14ac:dyDescent="0.4">
      <c r="B554" s="29"/>
      <c r="C554" s="30" t="s">
        <v>859</v>
      </c>
      <c r="D554" s="31" t="s">
        <v>860</v>
      </c>
      <c r="E554" s="31" t="s">
        <v>360</v>
      </c>
      <c r="F554" s="31">
        <v>611</v>
      </c>
      <c r="G554" s="31">
        <v>0</v>
      </c>
      <c r="H554" s="33">
        <v>12</v>
      </c>
      <c r="I554" s="33">
        <v>599</v>
      </c>
      <c r="J554" s="33">
        <v>226.51</v>
      </c>
      <c r="K554" s="33">
        <v>135679.49</v>
      </c>
      <c r="L554" s="45"/>
      <c r="M554" s="50">
        <v>0</v>
      </c>
      <c r="N554" s="29"/>
      <c r="O554" s="29"/>
      <c r="P554" s="29"/>
      <c r="Q554" s="29"/>
      <c r="R554" s="29"/>
      <c r="S554" s="29"/>
      <c r="T554" s="29"/>
    </row>
    <row r="555" spans="2:20" ht="28.5" x14ac:dyDescent="0.4">
      <c r="B555" s="29"/>
      <c r="C555" s="30" t="s">
        <v>861</v>
      </c>
      <c r="D555" s="31" t="s">
        <v>862</v>
      </c>
      <c r="E555" s="31" t="s">
        <v>360</v>
      </c>
      <c r="F555" s="31">
        <v>1048</v>
      </c>
      <c r="G555" s="31">
        <v>0</v>
      </c>
      <c r="H555" s="33">
        <v>11</v>
      </c>
      <c r="I555" s="33">
        <v>1037</v>
      </c>
      <c r="J555" s="33">
        <v>226.51</v>
      </c>
      <c r="K555" s="33">
        <v>234890.87</v>
      </c>
      <c r="L555" s="45"/>
      <c r="M555" s="50">
        <v>0</v>
      </c>
      <c r="N555" s="29"/>
      <c r="O555" s="29"/>
      <c r="P555" s="29"/>
      <c r="Q555" s="29"/>
      <c r="R555" s="29"/>
      <c r="S555" s="29"/>
      <c r="T555" s="29"/>
    </row>
    <row r="556" spans="2:20" ht="28.5" x14ac:dyDescent="0.4">
      <c r="B556" s="29"/>
      <c r="C556" s="30" t="s">
        <v>863</v>
      </c>
      <c r="D556" s="31" t="s">
        <v>864</v>
      </c>
      <c r="E556" s="31" t="s">
        <v>360</v>
      </c>
      <c r="F556" s="31">
        <v>791</v>
      </c>
      <c r="G556" s="31">
        <v>0</v>
      </c>
      <c r="H556" s="33">
        <v>21</v>
      </c>
      <c r="I556" s="33">
        <v>770</v>
      </c>
      <c r="J556" s="33">
        <v>226.51</v>
      </c>
      <c r="K556" s="33">
        <v>174412.69999999998</v>
      </c>
      <c r="L556" s="45"/>
      <c r="M556" s="50">
        <v>1001</v>
      </c>
      <c r="N556" s="29"/>
      <c r="O556" s="29"/>
      <c r="P556" s="29"/>
      <c r="Q556" s="29"/>
      <c r="R556" s="29"/>
      <c r="S556" s="29"/>
      <c r="T556" s="29"/>
    </row>
    <row r="557" spans="2:20" ht="28.5" x14ac:dyDescent="0.4">
      <c r="B557" s="29"/>
      <c r="C557" s="30" t="s">
        <v>865</v>
      </c>
      <c r="D557" s="31" t="s">
        <v>866</v>
      </c>
      <c r="E557" s="31" t="s">
        <v>867</v>
      </c>
      <c r="F557" s="31">
        <v>82</v>
      </c>
      <c r="G557" s="31">
        <v>0</v>
      </c>
      <c r="H557" s="33">
        <v>9</v>
      </c>
      <c r="I557" s="33">
        <v>73</v>
      </c>
      <c r="J557" s="33">
        <v>224.25</v>
      </c>
      <c r="K557" s="33">
        <v>16370.25</v>
      </c>
      <c r="L557" s="45"/>
      <c r="M557" s="50">
        <v>0</v>
      </c>
      <c r="N557" s="29"/>
      <c r="O557" s="29"/>
      <c r="P557" s="29"/>
      <c r="Q557" s="29"/>
      <c r="R557" s="29"/>
      <c r="S557" s="29"/>
      <c r="T557" s="29"/>
    </row>
    <row r="558" spans="2:20" ht="28.5" x14ac:dyDescent="0.4">
      <c r="B558" s="29"/>
      <c r="C558" s="30" t="s">
        <v>868</v>
      </c>
      <c r="D558" s="31" t="s">
        <v>869</v>
      </c>
      <c r="E558" s="31" t="s">
        <v>26</v>
      </c>
      <c r="F558" s="31">
        <v>0</v>
      </c>
      <c r="G558" s="31">
        <v>0</v>
      </c>
      <c r="H558" s="33">
        <v>0</v>
      </c>
      <c r="I558" s="33">
        <v>0</v>
      </c>
      <c r="J558" s="33">
        <v>41.06</v>
      </c>
      <c r="K558" s="33">
        <v>0</v>
      </c>
      <c r="L558" s="45"/>
      <c r="M558" s="50">
        <v>1430</v>
      </c>
      <c r="N558" s="29"/>
      <c r="O558" s="29"/>
      <c r="P558" s="29"/>
      <c r="Q558" s="29"/>
      <c r="R558" s="29"/>
      <c r="S558" s="29"/>
      <c r="T558" s="29"/>
    </row>
    <row r="559" spans="2:20" ht="28.5" x14ac:dyDescent="0.4">
      <c r="B559" s="29"/>
      <c r="C559" s="30" t="s">
        <v>870</v>
      </c>
      <c r="D559" s="31" t="s">
        <v>871</v>
      </c>
      <c r="E559" s="31" t="s">
        <v>455</v>
      </c>
      <c r="F559" s="31">
        <v>7</v>
      </c>
      <c r="G559" s="31">
        <v>0</v>
      </c>
      <c r="H559" s="33">
        <v>0</v>
      </c>
      <c r="I559" s="33">
        <v>7</v>
      </c>
      <c r="J559" s="33">
        <v>143</v>
      </c>
      <c r="K559" s="33">
        <v>1001</v>
      </c>
      <c r="L559" s="45"/>
      <c r="M559" s="50">
        <v>2145</v>
      </c>
      <c r="N559" s="29"/>
      <c r="O559" s="29"/>
      <c r="P559" s="29"/>
      <c r="Q559" s="29"/>
      <c r="R559" s="29"/>
      <c r="S559" s="29"/>
      <c r="T559" s="29"/>
    </row>
    <row r="560" spans="2:20" ht="28.5" x14ac:dyDescent="0.4">
      <c r="B560" s="29"/>
      <c r="C560" s="30" t="s">
        <v>872</v>
      </c>
      <c r="D560" s="31" t="s">
        <v>873</v>
      </c>
      <c r="E560" s="31" t="s">
        <v>455</v>
      </c>
      <c r="F560" s="31">
        <v>0</v>
      </c>
      <c r="G560" s="31">
        <v>0</v>
      </c>
      <c r="H560" s="33">
        <v>0</v>
      </c>
      <c r="I560" s="33">
        <v>0</v>
      </c>
      <c r="J560" s="33">
        <v>143</v>
      </c>
      <c r="K560" s="33">
        <v>0</v>
      </c>
      <c r="L560" s="45"/>
      <c r="M560" s="50">
        <v>2574</v>
      </c>
      <c r="N560" s="29"/>
      <c r="O560" s="29"/>
      <c r="P560" s="29"/>
      <c r="Q560" s="29"/>
      <c r="R560" s="29"/>
      <c r="S560" s="29"/>
      <c r="T560" s="29"/>
    </row>
    <row r="561" spans="2:20" ht="28.5" x14ac:dyDescent="0.4">
      <c r="B561" s="29"/>
      <c r="C561" s="30" t="s">
        <v>874</v>
      </c>
      <c r="D561" s="31" t="s">
        <v>875</v>
      </c>
      <c r="E561" s="31" t="s">
        <v>455</v>
      </c>
      <c r="F561" s="31">
        <v>30</v>
      </c>
      <c r="G561" s="31">
        <v>0</v>
      </c>
      <c r="H561" s="33">
        <v>0</v>
      </c>
      <c r="I561" s="33">
        <v>30</v>
      </c>
      <c r="J561" s="33">
        <v>143</v>
      </c>
      <c r="K561" s="33">
        <v>4290</v>
      </c>
      <c r="L561" s="45"/>
      <c r="M561" s="50">
        <v>1144</v>
      </c>
      <c r="N561" s="29"/>
      <c r="O561" s="29"/>
      <c r="P561" s="29"/>
      <c r="Q561" s="29"/>
      <c r="R561" s="29"/>
      <c r="S561" s="29"/>
      <c r="T561" s="29"/>
    </row>
    <row r="562" spans="2:20" ht="28.5" x14ac:dyDescent="0.4">
      <c r="B562" s="29"/>
      <c r="C562" s="30" t="s">
        <v>876</v>
      </c>
      <c r="D562" s="31" t="s">
        <v>877</v>
      </c>
      <c r="E562" s="31" t="s">
        <v>455</v>
      </c>
      <c r="F562" s="31">
        <v>15</v>
      </c>
      <c r="G562" s="31">
        <v>0</v>
      </c>
      <c r="H562" s="33">
        <v>0</v>
      </c>
      <c r="I562" s="33">
        <v>15</v>
      </c>
      <c r="J562" s="33">
        <v>143</v>
      </c>
      <c r="K562" s="33">
        <v>2145</v>
      </c>
      <c r="L562" s="45"/>
      <c r="M562" s="50">
        <v>3146</v>
      </c>
      <c r="N562" s="29"/>
      <c r="O562" s="29"/>
      <c r="P562" s="29"/>
      <c r="Q562" s="29"/>
      <c r="R562" s="29"/>
      <c r="S562" s="29"/>
      <c r="T562" s="29"/>
    </row>
    <row r="563" spans="2:20" ht="28.5" x14ac:dyDescent="0.4">
      <c r="B563" s="29"/>
      <c r="C563" s="30" t="s">
        <v>878</v>
      </c>
      <c r="D563" s="31" t="s">
        <v>879</v>
      </c>
      <c r="E563" s="31" t="s">
        <v>455</v>
      </c>
      <c r="F563" s="31">
        <v>18</v>
      </c>
      <c r="G563" s="31">
        <v>0</v>
      </c>
      <c r="H563" s="33">
        <v>0</v>
      </c>
      <c r="I563" s="33">
        <v>18</v>
      </c>
      <c r="J563" s="33">
        <v>143</v>
      </c>
      <c r="K563" s="33">
        <v>2574</v>
      </c>
      <c r="L563" s="45"/>
      <c r="M563" s="50">
        <v>4893.4799999999996</v>
      </c>
      <c r="N563" s="29"/>
      <c r="O563" s="29"/>
      <c r="P563" s="29"/>
      <c r="Q563" s="29"/>
      <c r="R563" s="29"/>
      <c r="S563" s="29"/>
      <c r="T563" s="29"/>
    </row>
    <row r="564" spans="2:20" ht="28.5" x14ac:dyDescent="0.4">
      <c r="B564" s="29"/>
      <c r="C564" s="30" t="s">
        <v>880</v>
      </c>
      <c r="D564" s="31" t="s">
        <v>881</v>
      </c>
      <c r="E564" s="31" t="s">
        <v>455</v>
      </c>
      <c r="F564" s="31">
        <v>7</v>
      </c>
      <c r="G564" s="31">
        <v>0</v>
      </c>
      <c r="H564" s="33">
        <v>0</v>
      </c>
      <c r="I564" s="33">
        <v>7</v>
      </c>
      <c r="J564" s="33">
        <v>143</v>
      </c>
      <c r="K564" s="33">
        <v>1001</v>
      </c>
      <c r="L564" s="45"/>
      <c r="M564" s="50">
        <v>0</v>
      </c>
      <c r="N564" s="29"/>
      <c r="O564" s="29"/>
      <c r="P564" s="29"/>
      <c r="Q564" s="29"/>
      <c r="R564" s="29"/>
      <c r="S564" s="29"/>
      <c r="T564" s="29"/>
    </row>
    <row r="565" spans="2:20" ht="28.5" x14ac:dyDescent="0.4">
      <c r="B565" s="29"/>
      <c r="C565" s="30" t="s">
        <v>882</v>
      </c>
      <c r="D565" s="31" t="s">
        <v>883</v>
      </c>
      <c r="E565" s="31" t="s">
        <v>455</v>
      </c>
      <c r="F565" s="31">
        <v>21</v>
      </c>
      <c r="G565" s="31">
        <v>0</v>
      </c>
      <c r="H565" s="33">
        <v>0</v>
      </c>
      <c r="I565" s="33">
        <v>21</v>
      </c>
      <c r="J565" s="33">
        <v>143</v>
      </c>
      <c r="K565" s="33">
        <v>3003</v>
      </c>
      <c r="L565" s="45"/>
      <c r="M565" s="50">
        <v>0</v>
      </c>
      <c r="N565" s="29"/>
      <c r="O565" s="29"/>
      <c r="P565" s="29"/>
      <c r="Q565" s="29"/>
      <c r="R565" s="29"/>
      <c r="S565" s="29"/>
      <c r="T565" s="29"/>
    </row>
    <row r="566" spans="2:20" ht="28.5" x14ac:dyDescent="0.4">
      <c r="B566" s="29"/>
      <c r="C566" s="30" t="s">
        <v>884</v>
      </c>
      <c r="D566" s="31" t="s">
        <v>885</v>
      </c>
      <c r="E566" s="31" t="s">
        <v>455</v>
      </c>
      <c r="F566" s="31">
        <v>2</v>
      </c>
      <c r="G566" s="31">
        <v>0</v>
      </c>
      <c r="H566" s="33">
        <v>0</v>
      </c>
      <c r="I566" s="33">
        <v>2</v>
      </c>
      <c r="J566" s="33">
        <v>1223.3699999999999</v>
      </c>
      <c r="K566" s="33">
        <v>2446.7399999999998</v>
      </c>
      <c r="L566" s="45"/>
      <c r="M566" s="50">
        <v>0</v>
      </c>
      <c r="N566" s="29"/>
      <c r="O566" s="29"/>
      <c r="P566" s="29"/>
      <c r="Q566" s="29"/>
      <c r="R566" s="29"/>
      <c r="S566" s="29"/>
      <c r="T566" s="29"/>
    </row>
    <row r="567" spans="2:20" ht="28.5" x14ac:dyDescent="0.4">
      <c r="B567" s="29"/>
      <c r="C567" s="30" t="s">
        <v>886</v>
      </c>
      <c r="D567" s="31" t="s">
        <v>887</v>
      </c>
      <c r="E567" s="31" t="s">
        <v>455</v>
      </c>
      <c r="F567" s="31">
        <v>14</v>
      </c>
      <c r="G567" s="31">
        <v>0</v>
      </c>
      <c r="H567" s="33">
        <v>0</v>
      </c>
      <c r="I567" s="33">
        <v>14</v>
      </c>
      <c r="J567" s="33">
        <v>0</v>
      </c>
      <c r="K567" s="33">
        <v>0</v>
      </c>
      <c r="L567" s="45"/>
      <c r="M567" s="50">
        <v>0</v>
      </c>
      <c r="N567" s="29"/>
      <c r="O567" s="29"/>
      <c r="P567" s="29"/>
      <c r="Q567" s="29"/>
      <c r="R567" s="29"/>
      <c r="S567" s="29"/>
      <c r="T567" s="29"/>
    </row>
    <row r="568" spans="2:20" ht="28.5" x14ac:dyDescent="0.4">
      <c r="B568" s="29"/>
      <c r="C568" s="30" t="s">
        <v>888</v>
      </c>
      <c r="D568" s="31" t="s">
        <v>889</v>
      </c>
      <c r="E568" s="31" t="s">
        <v>455</v>
      </c>
      <c r="F568" s="31">
        <v>8</v>
      </c>
      <c r="G568" s="31">
        <v>0</v>
      </c>
      <c r="H568" s="33">
        <v>0</v>
      </c>
      <c r="I568" s="33">
        <v>8</v>
      </c>
      <c r="J568" s="33">
        <v>0</v>
      </c>
      <c r="K568" s="33">
        <v>0</v>
      </c>
      <c r="L568" s="45"/>
      <c r="M568" s="50">
        <v>0</v>
      </c>
      <c r="N568" s="29"/>
      <c r="O568" s="29"/>
      <c r="P568" s="29"/>
      <c r="Q568" s="29"/>
      <c r="R568" s="29"/>
      <c r="S568" s="29"/>
      <c r="T568" s="29"/>
    </row>
    <row r="569" spans="2:20" ht="28.5" x14ac:dyDescent="0.4">
      <c r="B569" s="29"/>
      <c r="C569" s="30" t="s">
        <v>890</v>
      </c>
      <c r="D569" s="31" t="s">
        <v>891</v>
      </c>
      <c r="E569" s="31" t="s">
        <v>455</v>
      </c>
      <c r="F569" s="31">
        <v>14</v>
      </c>
      <c r="G569" s="31">
        <v>0</v>
      </c>
      <c r="H569" s="33">
        <v>0</v>
      </c>
      <c r="I569" s="33">
        <v>14</v>
      </c>
      <c r="J569" s="33">
        <v>0</v>
      </c>
      <c r="K569" s="33">
        <v>0</v>
      </c>
      <c r="L569" s="45"/>
      <c r="M569" s="50">
        <v>0</v>
      </c>
      <c r="N569" s="29"/>
      <c r="O569" s="29"/>
      <c r="P569" s="29"/>
      <c r="Q569" s="29"/>
      <c r="R569" s="29"/>
      <c r="S569" s="29"/>
      <c r="T569" s="29"/>
    </row>
    <row r="570" spans="2:20" ht="28.5" x14ac:dyDescent="0.4">
      <c r="B570" s="29"/>
      <c r="C570" s="30" t="s">
        <v>892</v>
      </c>
      <c r="D570" s="31" t="s">
        <v>893</v>
      </c>
      <c r="E570" s="31" t="s">
        <v>455</v>
      </c>
      <c r="F570" s="31">
        <v>12</v>
      </c>
      <c r="G570" s="31">
        <v>0</v>
      </c>
      <c r="H570" s="33">
        <v>0</v>
      </c>
      <c r="I570" s="33">
        <v>12</v>
      </c>
      <c r="J570" s="33">
        <v>0</v>
      </c>
      <c r="K570" s="33">
        <v>0</v>
      </c>
      <c r="L570" s="45"/>
      <c r="M570" s="50">
        <v>0</v>
      </c>
      <c r="N570" s="29"/>
      <c r="O570" s="29"/>
      <c r="P570" s="29"/>
      <c r="Q570" s="29"/>
      <c r="R570" s="29"/>
      <c r="S570" s="29"/>
      <c r="T570" s="29"/>
    </row>
    <row r="571" spans="2:20" ht="28.5" x14ac:dyDescent="0.4">
      <c r="B571" s="29"/>
      <c r="C571" s="30" t="s">
        <v>894</v>
      </c>
      <c r="D571" s="31" t="s">
        <v>895</v>
      </c>
      <c r="E571" s="31" t="s">
        <v>455</v>
      </c>
      <c r="F571" s="31">
        <v>1</v>
      </c>
      <c r="G571" s="31">
        <v>0</v>
      </c>
      <c r="H571" s="33">
        <v>0</v>
      </c>
      <c r="I571" s="33">
        <v>1</v>
      </c>
      <c r="J571" s="33">
        <v>0</v>
      </c>
      <c r="K571" s="33">
        <v>0</v>
      </c>
      <c r="L571" s="45"/>
      <c r="M571" s="50">
        <v>25060</v>
      </c>
      <c r="N571" s="29"/>
      <c r="O571" s="29"/>
      <c r="P571" s="29"/>
      <c r="Q571" s="29"/>
      <c r="R571" s="29"/>
      <c r="S571" s="29"/>
      <c r="T571" s="29"/>
    </row>
    <row r="572" spans="2:20" ht="28.5" x14ac:dyDescent="0.4">
      <c r="B572" s="29"/>
      <c r="C572" s="30" t="s">
        <v>896</v>
      </c>
      <c r="D572" s="31" t="s">
        <v>897</v>
      </c>
      <c r="E572" s="31" t="s">
        <v>455</v>
      </c>
      <c r="F572" s="31">
        <v>0</v>
      </c>
      <c r="G572" s="31">
        <v>0</v>
      </c>
      <c r="H572" s="33">
        <v>0</v>
      </c>
      <c r="I572" s="33">
        <v>0</v>
      </c>
      <c r="J572" s="33">
        <v>0</v>
      </c>
      <c r="K572" s="33">
        <v>0</v>
      </c>
      <c r="L572" s="45"/>
      <c r="M572" s="50">
        <v>4960</v>
      </c>
      <c r="N572" s="29"/>
      <c r="O572" s="29"/>
      <c r="P572" s="29"/>
      <c r="Q572" s="29"/>
      <c r="R572" s="29"/>
      <c r="S572" s="29"/>
      <c r="T572" s="29"/>
    </row>
    <row r="573" spans="2:20" ht="28.5" x14ac:dyDescent="0.4">
      <c r="B573" s="29"/>
      <c r="C573" s="30" t="s">
        <v>898</v>
      </c>
      <c r="D573" s="31" t="s">
        <v>899</v>
      </c>
      <c r="E573" s="31" t="s">
        <v>26</v>
      </c>
      <c r="F573" s="31">
        <v>23</v>
      </c>
      <c r="G573" s="31">
        <v>0</v>
      </c>
      <c r="H573" s="33">
        <v>2</v>
      </c>
      <c r="I573" s="33">
        <v>21</v>
      </c>
      <c r="J573" s="33">
        <v>0</v>
      </c>
      <c r="K573" s="33">
        <v>0</v>
      </c>
      <c r="L573" s="45"/>
      <c r="M573" s="50">
        <v>3569.5</v>
      </c>
      <c r="N573" s="29"/>
      <c r="O573" s="29"/>
      <c r="P573" s="29"/>
      <c r="Q573" s="29"/>
      <c r="R573" s="29"/>
      <c r="S573" s="29"/>
      <c r="T573" s="29"/>
    </row>
    <row r="574" spans="2:20" ht="28.5" x14ac:dyDescent="0.4">
      <c r="B574" s="29"/>
      <c r="C574" s="30" t="s">
        <v>900</v>
      </c>
      <c r="D574" s="31" t="s">
        <v>901</v>
      </c>
      <c r="E574" s="31" t="s">
        <v>902</v>
      </c>
      <c r="F574" s="31">
        <v>26</v>
      </c>
      <c r="G574" s="31">
        <v>0</v>
      </c>
      <c r="H574" s="33">
        <v>2</v>
      </c>
      <c r="I574" s="33">
        <v>24</v>
      </c>
      <c r="J574" s="33">
        <v>716</v>
      </c>
      <c r="K574" s="33">
        <v>17184</v>
      </c>
      <c r="L574" s="45"/>
      <c r="M574" s="50">
        <v>2920.5</v>
      </c>
      <c r="N574" s="29"/>
      <c r="O574" s="29"/>
      <c r="P574" s="29"/>
      <c r="Q574" s="29"/>
      <c r="R574" s="29"/>
      <c r="S574" s="29"/>
      <c r="T574" s="29"/>
    </row>
    <row r="575" spans="2:20" ht="28.5" x14ac:dyDescent="0.4">
      <c r="B575" s="29"/>
      <c r="C575" s="30" t="s">
        <v>903</v>
      </c>
      <c r="D575" s="31" t="s">
        <v>904</v>
      </c>
      <c r="E575" s="31" t="s">
        <v>26</v>
      </c>
      <c r="F575" s="31">
        <v>59</v>
      </c>
      <c r="G575" s="31">
        <v>0</v>
      </c>
      <c r="H575" s="33">
        <v>2</v>
      </c>
      <c r="I575" s="33">
        <v>57</v>
      </c>
      <c r="J575" s="33">
        <v>80</v>
      </c>
      <c r="K575" s="33">
        <v>4560</v>
      </c>
      <c r="L575" s="45"/>
      <c r="M575" s="50">
        <v>0</v>
      </c>
      <c r="N575" s="29"/>
      <c r="O575" s="29"/>
      <c r="P575" s="29"/>
      <c r="Q575" s="29"/>
      <c r="R575" s="29"/>
      <c r="S575" s="29"/>
      <c r="T575" s="29"/>
    </row>
    <row r="576" spans="2:20" ht="28.5" x14ac:dyDescent="0.4">
      <c r="B576" s="29"/>
      <c r="C576" s="30" t="s">
        <v>905</v>
      </c>
      <c r="D576" s="31" t="s">
        <v>906</v>
      </c>
      <c r="E576" s="31" t="s">
        <v>26</v>
      </c>
      <c r="F576" s="31">
        <v>10</v>
      </c>
      <c r="G576" s="31">
        <v>0</v>
      </c>
      <c r="H576" s="33">
        <v>1</v>
      </c>
      <c r="I576" s="33">
        <v>9</v>
      </c>
      <c r="J576" s="33">
        <v>324.5</v>
      </c>
      <c r="K576" s="33">
        <v>2920.5</v>
      </c>
      <c r="L576" s="45"/>
      <c r="M576" s="50">
        <v>6344</v>
      </c>
      <c r="N576" s="29"/>
      <c r="O576" s="29"/>
      <c r="P576" s="29"/>
      <c r="Q576" s="29"/>
      <c r="R576" s="29"/>
      <c r="S576" s="29"/>
      <c r="T576" s="29"/>
    </row>
    <row r="577" spans="2:20" ht="28.5" x14ac:dyDescent="0.4">
      <c r="B577" s="29"/>
      <c r="C577" s="30" t="s">
        <v>907</v>
      </c>
      <c r="D577" s="31" t="s">
        <v>908</v>
      </c>
      <c r="E577" s="31" t="s">
        <v>26</v>
      </c>
      <c r="F577" s="31">
        <v>9</v>
      </c>
      <c r="G577" s="31">
        <v>0</v>
      </c>
      <c r="H577" s="33">
        <v>0</v>
      </c>
      <c r="I577" s="33">
        <v>9</v>
      </c>
      <c r="J577" s="33">
        <v>324.5</v>
      </c>
      <c r="K577" s="33">
        <v>2920.5</v>
      </c>
      <c r="L577" s="45"/>
      <c r="M577" s="50">
        <v>2762.5</v>
      </c>
      <c r="N577" s="29"/>
      <c r="O577" s="29"/>
      <c r="P577" s="29"/>
      <c r="Q577" s="29"/>
      <c r="R577" s="29"/>
      <c r="S577" s="29"/>
      <c r="T577" s="29"/>
    </row>
    <row r="578" spans="2:20" ht="28.5" x14ac:dyDescent="0.4">
      <c r="B578" s="29"/>
      <c r="C578" s="30" t="s">
        <v>909</v>
      </c>
      <c r="D578" s="31" t="s">
        <v>910</v>
      </c>
      <c r="E578" s="31" t="s">
        <v>26</v>
      </c>
      <c r="F578" s="31">
        <v>0</v>
      </c>
      <c r="G578" s="31">
        <v>0</v>
      </c>
      <c r="H578" s="33">
        <v>0</v>
      </c>
      <c r="I578" s="33">
        <v>0</v>
      </c>
      <c r="J578" s="33">
        <v>225</v>
      </c>
      <c r="K578" s="33">
        <v>0</v>
      </c>
      <c r="L578" s="45"/>
      <c r="M578" s="50">
        <v>245</v>
      </c>
      <c r="N578" s="29"/>
      <c r="O578" s="29"/>
      <c r="P578" s="29"/>
      <c r="Q578" s="29"/>
      <c r="R578" s="29"/>
      <c r="S578" s="29"/>
      <c r="T578" s="29"/>
    </row>
    <row r="579" spans="2:20" ht="28.5" x14ac:dyDescent="0.4">
      <c r="B579" s="29"/>
      <c r="C579" s="30" t="s">
        <v>911</v>
      </c>
      <c r="D579" s="31" t="s">
        <v>912</v>
      </c>
      <c r="E579" s="31" t="s">
        <v>902</v>
      </c>
      <c r="F579" s="31">
        <v>50</v>
      </c>
      <c r="G579" s="31">
        <v>0</v>
      </c>
      <c r="H579" s="33">
        <v>2</v>
      </c>
      <c r="I579" s="33">
        <v>48</v>
      </c>
      <c r="J579" s="33">
        <v>244</v>
      </c>
      <c r="K579" s="33">
        <v>11712</v>
      </c>
      <c r="L579" s="45"/>
      <c r="M579" s="50">
        <v>19430</v>
      </c>
      <c r="N579" s="29"/>
      <c r="O579" s="29"/>
      <c r="P579" s="29"/>
      <c r="Q579" s="29"/>
      <c r="R579" s="29"/>
      <c r="S579" s="29"/>
      <c r="T579" s="29"/>
    </row>
    <row r="580" spans="2:20" ht="28.5" x14ac:dyDescent="0.4">
      <c r="B580" s="29"/>
      <c r="C580" s="30" t="s">
        <v>913</v>
      </c>
      <c r="D580" s="31" t="s">
        <v>914</v>
      </c>
      <c r="E580" s="31" t="s">
        <v>360</v>
      </c>
      <c r="F580" s="31">
        <v>7</v>
      </c>
      <c r="G580" s="31">
        <v>0</v>
      </c>
      <c r="H580" s="33">
        <v>0</v>
      </c>
      <c r="I580" s="33">
        <v>7</v>
      </c>
      <c r="J580" s="33">
        <v>276.25</v>
      </c>
      <c r="K580" s="33">
        <v>1933.75</v>
      </c>
      <c r="L580" s="45"/>
      <c r="M580" s="50">
        <v>73920</v>
      </c>
      <c r="N580" s="29"/>
      <c r="O580" s="29"/>
      <c r="P580" s="29"/>
      <c r="Q580" s="29"/>
      <c r="R580" s="29"/>
      <c r="S580" s="29"/>
      <c r="T580" s="29"/>
    </row>
    <row r="581" spans="2:20" ht="28.5" x14ac:dyDescent="0.4">
      <c r="B581" s="29"/>
      <c r="C581" s="30" t="s">
        <v>915</v>
      </c>
      <c r="D581" s="31" t="s">
        <v>916</v>
      </c>
      <c r="E581" s="31" t="s">
        <v>26</v>
      </c>
      <c r="F581" s="31">
        <v>3</v>
      </c>
      <c r="G581" s="31">
        <v>5</v>
      </c>
      <c r="H581" s="33">
        <v>2</v>
      </c>
      <c r="I581" s="33">
        <v>3</v>
      </c>
      <c r="J581" s="33">
        <v>17.5</v>
      </c>
      <c r="K581" s="33">
        <v>52.5</v>
      </c>
      <c r="L581" s="45"/>
      <c r="M581" s="50">
        <v>108528</v>
      </c>
      <c r="N581" s="29"/>
      <c r="O581" s="29"/>
      <c r="P581" s="29"/>
      <c r="Q581" s="29"/>
      <c r="R581" s="29"/>
      <c r="S581" s="29"/>
      <c r="T581" s="29"/>
    </row>
    <row r="582" spans="2:20" ht="28.5" x14ac:dyDescent="0.4">
      <c r="B582" s="29"/>
      <c r="C582" s="30" t="s">
        <v>917</v>
      </c>
      <c r="D582" s="31" t="s">
        <v>918</v>
      </c>
      <c r="E582" s="31" t="s">
        <v>26</v>
      </c>
      <c r="F582" s="31">
        <v>42</v>
      </c>
      <c r="G582" s="31">
        <v>0</v>
      </c>
      <c r="H582" s="33">
        <v>2</v>
      </c>
      <c r="I582" s="33">
        <v>40</v>
      </c>
      <c r="J582" s="33">
        <v>335</v>
      </c>
      <c r="K582" s="33">
        <v>13400</v>
      </c>
      <c r="L582" s="45"/>
      <c r="M582" s="50">
        <v>33280</v>
      </c>
      <c r="N582" s="29"/>
      <c r="O582" s="29"/>
      <c r="P582" s="29"/>
      <c r="Q582" s="29"/>
      <c r="R582" s="29"/>
      <c r="S582" s="29"/>
      <c r="T582" s="29"/>
    </row>
    <row r="583" spans="2:20" ht="28.5" x14ac:dyDescent="0.4">
      <c r="B583" s="29"/>
      <c r="C583" s="30" t="s">
        <v>919</v>
      </c>
      <c r="D583" s="31" t="s">
        <v>920</v>
      </c>
      <c r="E583" s="31" t="s">
        <v>455</v>
      </c>
      <c r="F583" s="31">
        <v>71</v>
      </c>
      <c r="G583" s="31">
        <v>0</v>
      </c>
      <c r="H583" s="33">
        <v>2</v>
      </c>
      <c r="I583" s="33">
        <v>69</v>
      </c>
      <c r="J583" s="33">
        <v>1510</v>
      </c>
      <c r="K583" s="33">
        <v>104190</v>
      </c>
      <c r="L583" s="45"/>
      <c r="M583" s="50">
        <v>4101.3</v>
      </c>
      <c r="N583" s="29"/>
      <c r="O583" s="29"/>
      <c r="P583" s="29"/>
      <c r="Q583" s="29"/>
      <c r="R583" s="29"/>
      <c r="S583" s="29"/>
      <c r="T583" s="29"/>
    </row>
    <row r="584" spans="2:20" ht="28.5" x14ac:dyDescent="0.4">
      <c r="B584" s="29"/>
      <c r="C584" s="30" t="s">
        <v>921</v>
      </c>
      <c r="D584" s="31" t="s">
        <v>922</v>
      </c>
      <c r="E584" s="31" t="s">
        <v>455</v>
      </c>
      <c r="F584" s="31">
        <v>98</v>
      </c>
      <c r="G584" s="31">
        <v>0</v>
      </c>
      <c r="H584" s="33">
        <v>1</v>
      </c>
      <c r="I584" s="33">
        <v>97</v>
      </c>
      <c r="J584" s="33">
        <v>1596</v>
      </c>
      <c r="K584" s="33">
        <v>154812</v>
      </c>
      <c r="L584" s="45"/>
      <c r="M584" s="50">
        <v>3658.62</v>
      </c>
      <c r="N584" s="29"/>
      <c r="O584" s="29"/>
      <c r="P584" s="29"/>
      <c r="Q584" s="29"/>
      <c r="R584" s="29"/>
      <c r="S584" s="29"/>
      <c r="T584" s="29"/>
    </row>
    <row r="585" spans="2:20" ht="28.5" x14ac:dyDescent="0.4">
      <c r="B585" s="29"/>
      <c r="C585" s="30" t="s">
        <v>923</v>
      </c>
      <c r="D585" s="31" t="s">
        <v>924</v>
      </c>
      <c r="E585" s="31" t="s">
        <v>455</v>
      </c>
      <c r="F585" s="31">
        <v>25</v>
      </c>
      <c r="G585" s="31">
        <v>0</v>
      </c>
      <c r="H585" s="33">
        <v>0</v>
      </c>
      <c r="I585" s="33">
        <v>25</v>
      </c>
      <c r="J585" s="33">
        <v>2560</v>
      </c>
      <c r="K585" s="33">
        <v>64000</v>
      </c>
      <c r="L585" s="45"/>
      <c r="M585" s="50">
        <v>1311</v>
      </c>
      <c r="N585" s="29"/>
      <c r="O585" s="29"/>
      <c r="P585" s="29"/>
      <c r="Q585" s="29"/>
      <c r="R585" s="29"/>
      <c r="S585" s="29"/>
      <c r="T585" s="29"/>
    </row>
    <row r="586" spans="2:20" ht="28.5" x14ac:dyDescent="0.4">
      <c r="B586" s="29"/>
      <c r="C586" s="30" t="s">
        <v>925</v>
      </c>
      <c r="D586" s="31" t="s">
        <v>926</v>
      </c>
      <c r="E586" s="31" t="s">
        <v>26</v>
      </c>
      <c r="F586" s="31">
        <v>1153</v>
      </c>
      <c r="G586" s="31">
        <v>0</v>
      </c>
      <c r="H586" s="33">
        <v>15</v>
      </c>
      <c r="I586" s="33">
        <v>1138</v>
      </c>
      <c r="J586" s="33">
        <v>3.15</v>
      </c>
      <c r="K586" s="33">
        <v>3584.7</v>
      </c>
      <c r="L586" s="45"/>
      <c r="M586" s="50">
        <v>15148.500000000002</v>
      </c>
      <c r="N586" s="29"/>
      <c r="O586" s="29"/>
      <c r="P586" s="29"/>
      <c r="Q586" s="29"/>
      <c r="R586" s="29"/>
      <c r="S586" s="29"/>
      <c r="T586" s="29"/>
    </row>
    <row r="587" spans="2:20" ht="28.5" x14ac:dyDescent="0.4">
      <c r="B587" s="29"/>
      <c r="C587" s="30" t="s">
        <v>927</v>
      </c>
      <c r="D587" s="31" t="s">
        <v>928</v>
      </c>
      <c r="E587" s="31" t="s">
        <v>455</v>
      </c>
      <c r="F587" s="31">
        <v>6</v>
      </c>
      <c r="G587" s="31">
        <v>0</v>
      </c>
      <c r="H587" s="33">
        <v>0</v>
      </c>
      <c r="I587" s="33">
        <v>6</v>
      </c>
      <c r="J587" s="33">
        <v>609.77</v>
      </c>
      <c r="K587" s="33">
        <v>3658.62</v>
      </c>
      <c r="L587" s="45"/>
      <c r="M587" s="50">
        <v>21510.870000000003</v>
      </c>
      <c r="N587" s="29"/>
      <c r="O587" s="29"/>
      <c r="P587" s="29"/>
      <c r="Q587" s="29"/>
      <c r="R587" s="29"/>
      <c r="S587" s="29"/>
      <c r="T587" s="29"/>
    </row>
    <row r="588" spans="2:20" ht="28.5" x14ac:dyDescent="0.4">
      <c r="B588" s="29"/>
      <c r="C588" s="30" t="s">
        <v>929</v>
      </c>
      <c r="D588" s="31" t="s">
        <v>930</v>
      </c>
      <c r="E588" s="31" t="s">
        <v>931</v>
      </c>
      <c r="F588" s="31">
        <v>3.8</v>
      </c>
      <c r="G588" s="31">
        <v>0</v>
      </c>
      <c r="H588" s="33">
        <v>0</v>
      </c>
      <c r="I588" s="33">
        <v>3.8</v>
      </c>
      <c r="J588" s="33">
        <v>345</v>
      </c>
      <c r="K588" s="33">
        <v>1311</v>
      </c>
      <c r="L588" s="45"/>
      <c r="M588" s="50">
        <v>0</v>
      </c>
      <c r="N588" s="29"/>
      <c r="O588" s="29"/>
      <c r="P588" s="29"/>
      <c r="Q588" s="29"/>
      <c r="R588" s="29"/>
      <c r="S588" s="29"/>
      <c r="T588" s="29"/>
    </row>
    <row r="589" spans="2:20" ht="28.5" x14ac:dyDescent="0.4">
      <c r="B589" s="29"/>
      <c r="C589" s="30" t="s">
        <v>932</v>
      </c>
      <c r="D589" s="31" t="s">
        <v>933</v>
      </c>
      <c r="E589" s="31" t="s">
        <v>934</v>
      </c>
      <c r="F589" s="31">
        <v>35</v>
      </c>
      <c r="G589" s="31">
        <v>0</v>
      </c>
      <c r="H589" s="33">
        <v>2</v>
      </c>
      <c r="I589" s="33">
        <v>33</v>
      </c>
      <c r="J589" s="33">
        <v>302.97000000000003</v>
      </c>
      <c r="K589" s="33">
        <v>9998.01</v>
      </c>
      <c r="L589" s="45"/>
      <c r="M589" s="50">
        <v>2886.12</v>
      </c>
      <c r="N589" s="29"/>
      <c r="O589" s="29"/>
      <c r="P589" s="29"/>
      <c r="Q589" s="29"/>
      <c r="R589" s="29"/>
      <c r="S589" s="29"/>
      <c r="T589" s="29"/>
    </row>
    <row r="590" spans="2:20" ht="28.5" x14ac:dyDescent="0.4">
      <c r="B590" s="29"/>
      <c r="C590" s="30" t="s">
        <v>935</v>
      </c>
      <c r="D590" s="31" t="s">
        <v>936</v>
      </c>
      <c r="E590" s="31" t="s">
        <v>934</v>
      </c>
      <c r="F590" s="31">
        <v>65</v>
      </c>
      <c r="G590" s="31">
        <v>0</v>
      </c>
      <c r="H590" s="33">
        <v>1</v>
      </c>
      <c r="I590" s="33">
        <v>64</v>
      </c>
      <c r="J590" s="33">
        <v>302.97000000000003</v>
      </c>
      <c r="K590" s="33">
        <v>19390.080000000002</v>
      </c>
      <c r="L590" s="45"/>
      <c r="M590" s="50">
        <v>0</v>
      </c>
      <c r="N590" s="29"/>
      <c r="O590" s="29"/>
      <c r="P590" s="29"/>
      <c r="Q590" s="29"/>
      <c r="R590" s="29"/>
      <c r="S590" s="29"/>
      <c r="T590" s="29"/>
    </row>
    <row r="591" spans="2:20" ht="28.5" x14ac:dyDescent="0.4">
      <c r="B591" s="29"/>
      <c r="C591" s="30" t="s">
        <v>937</v>
      </c>
      <c r="D591" s="31" t="s">
        <v>938</v>
      </c>
      <c r="E591" s="31" t="s">
        <v>455</v>
      </c>
      <c r="F591" s="31">
        <v>25</v>
      </c>
      <c r="G591" s="31">
        <v>0</v>
      </c>
      <c r="H591" s="33">
        <v>0</v>
      </c>
      <c r="I591" s="33">
        <v>25</v>
      </c>
      <c r="J591" s="33">
        <v>0</v>
      </c>
      <c r="K591" s="33">
        <v>0</v>
      </c>
      <c r="L591" s="45"/>
      <c r="M591" s="50">
        <v>27257.8</v>
      </c>
      <c r="N591" s="29"/>
      <c r="O591" s="29"/>
      <c r="P591" s="29"/>
      <c r="Q591" s="29"/>
      <c r="R591" s="29"/>
      <c r="S591" s="29"/>
      <c r="T591" s="29"/>
    </row>
    <row r="592" spans="2:20" ht="28.5" x14ac:dyDescent="0.4">
      <c r="B592" s="29"/>
      <c r="C592" s="30" t="s">
        <v>939</v>
      </c>
      <c r="D592" s="31" t="s">
        <v>940</v>
      </c>
      <c r="E592" s="31" t="s">
        <v>455</v>
      </c>
      <c r="F592" s="31">
        <v>19</v>
      </c>
      <c r="G592" s="31">
        <v>0</v>
      </c>
      <c r="H592" s="33">
        <v>4</v>
      </c>
      <c r="I592" s="33">
        <v>15</v>
      </c>
      <c r="J592" s="33">
        <v>320.68</v>
      </c>
      <c r="K592" s="33">
        <v>4810.2</v>
      </c>
      <c r="L592" s="45"/>
      <c r="M592" s="50">
        <v>3322</v>
      </c>
      <c r="N592" s="29"/>
      <c r="O592" s="29"/>
      <c r="P592" s="29"/>
      <c r="Q592" s="29"/>
      <c r="R592" s="29"/>
      <c r="S592" s="29"/>
      <c r="T592" s="29"/>
    </row>
    <row r="593" spans="2:20" ht="28.5" x14ac:dyDescent="0.4">
      <c r="B593" s="29"/>
      <c r="C593" s="30" t="s">
        <v>941</v>
      </c>
      <c r="D593" s="31" t="s">
        <v>942</v>
      </c>
      <c r="E593" s="31" t="s">
        <v>455</v>
      </c>
      <c r="F593" s="31">
        <v>2</v>
      </c>
      <c r="G593" s="31">
        <v>0</v>
      </c>
      <c r="H593" s="33">
        <v>0</v>
      </c>
      <c r="I593" s="33">
        <v>2</v>
      </c>
      <c r="J593" s="33">
        <v>302</v>
      </c>
      <c r="K593" s="33">
        <v>604</v>
      </c>
      <c r="L593" s="45"/>
      <c r="M593" s="50">
        <v>7852</v>
      </c>
      <c r="N593" s="29"/>
      <c r="O593" s="29"/>
      <c r="P593" s="29"/>
      <c r="Q593" s="29"/>
      <c r="R593" s="29"/>
      <c r="S593" s="29"/>
      <c r="T593" s="29"/>
    </row>
    <row r="594" spans="2:20" ht="28.5" x14ac:dyDescent="0.4">
      <c r="B594" s="29"/>
      <c r="C594" s="30" t="s">
        <v>943</v>
      </c>
      <c r="D594" s="31" t="s">
        <v>944</v>
      </c>
      <c r="E594" s="31" t="s">
        <v>455</v>
      </c>
      <c r="F594" s="31">
        <v>115</v>
      </c>
      <c r="G594" s="31">
        <v>0</v>
      </c>
      <c r="H594" s="33">
        <v>4</v>
      </c>
      <c r="I594" s="33">
        <v>111</v>
      </c>
      <c r="J594" s="33">
        <v>320.68</v>
      </c>
      <c r="K594" s="33">
        <v>35595.480000000003</v>
      </c>
      <c r="L594" s="45"/>
      <c r="M594" s="50">
        <v>11223.800000000001</v>
      </c>
      <c r="N594" s="29"/>
      <c r="O594" s="29"/>
      <c r="P594" s="29"/>
      <c r="Q594" s="29"/>
      <c r="R594" s="29"/>
      <c r="S594" s="29"/>
      <c r="T594" s="29"/>
    </row>
    <row r="595" spans="2:20" ht="28.5" x14ac:dyDescent="0.4">
      <c r="B595" s="29"/>
      <c r="C595" s="30" t="s">
        <v>945</v>
      </c>
      <c r="D595" s="31" t="s">
        <v>946</v>
      </c>
      <c r="E595" s="31" t="s">
        <v>455</v>
      </c>
      <c r="F595" s="31">
        <v>11</v>
      </c>
      <c r="G595" s="31">
        <v>0</v>
      </c>
      <c r="H595" s="33">
        <v>0</v>
      </c>
      <c r="I595" s="33">
        <v>11</v>
      </c>
      <c r="J595" s="33">
        <v>302</v>
      </c>
      <c r="K595" s="33">
        <v>3322</v>
      </c>
      <c r="L595" s="45"/>
      <c r="M595" s="50">
        <v>906</v>
      </c>
      <c r="N595" s="29"/>
      <c r="O595" s="29"/>
      <c r="P595" s="29"/>
      <c r="Q595" s="29"/>
      <c r="R595" s="29"/>
      <c r="S595" s="29"/>
      <c r="T595" s="29"/>
    </row>
    <row r="596" spans="2:20" ht="28.5" x14ac:dyDescent="0.4">
      <c r="B596" s="29"/>
      <c r="C596" s="30" t="s">
        <v>947</v>
      </c>
      <c r="D596" s="31" t="s">
        <v>948</v>
      </c>
      <c r="E596" s="31" t="s">
        <v>455</v>
      </c>
      <c r="F596" s="31">
        <v>28</v>
      </c>
      <c r="G596" s="31">
        <v>0</v>
      </c>
      <c r="H596" s="33">
        <v>0</v>
      </c>
      <c r="I596" s="33">
        <v>28</v>
      </c>
      <c r="J596" s="33">
        <v>302</v>
      </c>
      <c r="K596" s="33">
        <v>8456</v>
      </c>
      <c r="L596" s="45"/>
      <c r="M596" s="50">
        <v>14798</v>
      </c>
      <c r="N596" s="29"/>
      <c r="O596" s="29"/>
      <c r="P596" s="29"/>
      <c r="Q596" s="29"/>
      <c r="R596" s="29"/>
      <c r="S596" s="29"/>
      <c r="T596" s="29"/>
    </row>
    <row r="597" spans="2:20" ht="28.5" x14ac:dyDescent="0.4">
      <c r="B597" s="29"/>
      <c r="C597" s="30" t="s">
        <v>949</v>
      </c>
      <c r="D597" s="31" t="s">
        <v>950</v>
      </c>
      <c r="E597" s="31" t="s">
        <v>455</v>
      </c>
      <c r="F597" s="31">
        <v>67</v>
      </c>
      <c r="G597" s="31">
        <v>0</v>
      </c>
      <c r="H597" s="33">
        <v>1</v>
      </c>
      <c r="I597" s="33">
        <v>66</v>
      </c>
      <c r="J597" s="33">
        <v>320.68</v>
      </c>
      <c r="K597" s="33">
        <v>21164.880000000001</v>
      </c>
      <c r="L597" s="45"/>
      <c r="M597" s="50">
        <v>9060</v>
      </c>
      <c r="N597" s="29"/>
      <c r="O597" s="29"/>
      <c r="P597" s="29"/>
      <c r="Q597" s="29"/>
      <c r="R597" s="29"/>
      <c r="S597" s="29"/>
      <c r="T597" s="29"/>
    </row>
    <row r="598" spans="2:20" ht="28.5" x14ac:dyDescent="0.4">
      <c r="B598" s="29"/>
      <c r="C598" s="30" t="s">
        <v>951</v>
      </c>
      <c r="D598" s="31" t="s">
        <v>952</v>
      </c>
      <c r="E598" s="31" t="s">
        <v>455</v>
      </c>
      <c r="F598" s="31">
        <v>3</v>
      </c>
      <c r="G598" s="31">
        <v>0</v>
      </c>
      <c r="H598" s="33">
        <v>0</v>
      </c>
      <c r="I598" s="33">
        <v>3</v>
      </c>
      <c r="J598" s="33">
        <v>302</v>
      </c>
      <c r="K598" s="33">
        <v>906</v>
      </c>
      <c r="L598" s="45"/>
      <c r="M598" s="50">
        <v>4983</v>
      </c>
      <c r="N598" s="29"/>
      <c r="O598" s="29"/>
      <c r="P598" s="29"/>
      <c r="Q598" s="29"/>
      <c r="R598" s="29"/>
      <c r="S598" s="29"/>
      <c r="T598" s="29"/>
    </row>
    <row r="599" spans="2:20" ht="28.5" x14ac:dyDescent="0.4">
      <c r="B599" s="29"/>
      <c r="C599" s="30" t="s">
        <v>953</v>
      </c>
      <c r="D599" s="31" t="s">
        <v>954</v>
      </c>
      <c r="E599" s="31" t="s">
        <v>455</v>
      </c>
      <c r="F599" s="31">
        <v>48</v>
      </c>
      <c r="G599" s="31">
        <v>0</v>
      </c>
      <c r="H599" s="33">
        <v>1</v>
      </c>
      <c r="I599" s="33">
        <v>47</v>
      </c>
      <c r="J599" s="33">
        <v>302</v>
      </c>
      <c r="K599" s="33">
        <v>14194</v>
      </c>
      <c r="L599" s="45"/>
      <c r="M599" s="50">
        <v>3624</v>
      </c>
      <c r="N599" s="29"/>
      <c r="O599" s="29"/>
      <c r="P599" s="29"/>
      <c r="Q599" s="29"/>
      <c r="R599" s="29"/>
      <c r="S599" s="29"/>
      <c r="T599" s="29"/>
    </row>
    <row r="600" spans="2:20" ht="28.5" x14ac:dyDescent="0.4">
      <c r="B600" s="29"/>
      <c r="C600" s="30" t="s">
        <v>955</v>
      </c>
      <c r="D600" s="31" t="s">
        <v>956</v>
      </c>
      <c r="E600" s="31" t="s">
        <v>455</v>
      </c>
      <c r="F600" s="31">
        <v>29</v>
      </c>
      <c r="G600" s="31">
        <v>0</v>
      </c>
      <c r="H600" s="33">
        <v>0</v>
      </c>
      <c r="I600" s="33">
        <v>29</v>
      </c>
      <c r="J600" s="33">
        <v>302</v>
      </c>
      <c r="K600" s="33">
        <v>8758</v>
      </c>
      <c r="L600" s="45"/>
      <c r="M600" s="50">
        <v>906</v>
      </c>
      <c r="N600" s="29"/>
      <c r="O600" s="29"/>
      <c r="P600" s="29"/>
      <c r="Q600" s="29"/>
      <c r="R600" s="29"/>
      <c r="S600" s="29"/>
      <c r="T600" s="29"/>
    </row>
    <row r="601" spans="2:20" ht="28.5" x14ac:dyDescent="0.4">
      <c r="B601" s="29"/>
      <c r="C601" s="30" t="s">
        <v>957</v>
      </c>
      <c r="D601" s="31" t="s">
        <v>958</v>
      </c>
      <c r="E601" s="31" t="s">
        <v>455</v>
      </c>
      <c r="F601" s="31">
        <v>29.5</v>
      </c>
      <c r="G601" s="31">
        <v>0</v>
      </c>
      <c r="H601" s="33">
        <v>0</v>
      </c>
      <c r="I601" s="33">
        <v>29.5</v>
      </c>
      <c r="J601" s="33">
        <v>302</v>
      </c>
      <c r="K601" s="33">
        <v>8909</v>
      </c>
      <c r="L601" s="45"/>
      <c r="M601" s="50">
        <v>1208</v>
      </c>
      <c r="N601" s="29"/>
      <c r="O601" s="29"/>
      <c r="P601" s="29"/>
      <c r="Q601" s="29"/>
      <c r="R601" s="29"/>
      <c r="S601" s="29"/>
      <c r="T601" s="29"/>
    </row>
    <row r="602" spans="2:20" ht="28.5" x14ac:dyDescent="0.4">
      <c r="B602" s="29"/>
      <c r="C602" s="30" t="s">
        <v>959</v>
      </c>
      <c r="D602" s="31" t="s">
        <v>960</v>
      </c>
      <c r="E602" s="31" t="s">
        <v>455</v>
      </c>
      <c r="F602" s="31">
        <v>12</v>
      </c>
      <c r="G602" s="31">
        <v>0</v>
      </c>
      <c r="H602" s="33">
        <v>0</v>
      </c>
      <c r="I602" s="33">
        <v>12</v>
      </c>
      <c r="J602" s="33">
        <v>302</v>
      </c>
      <c r="K602" s="33">
        <v>3624</v>
      </c>
      <c r="L602" s="45"/>
      <c r="M602" s="50">
        <v>1709.32</v>
      </c>
      <c r="N602" s="29"/>
      <c r="O602" s="29"/>
      <c r="P602" s="29"/>
      <c r="Q602" s="29"/>
      <c r="R602" s="29"/>
      <c r="S602" s="29"/>
      <c r="T602" s="29"/>
    </row>
    <row r="603" spans="2:20" ht="28.5" x14ac:dyDescent="0.4">
      <c r="B603" s="29"/>
      <c r="C603" s="30" t="s">
        <v>961</v>
      </c>
      <c r="D603" s="31" t="s">
        <v>962</v>
      </c>
      <c r="E603" s="31" t="s">
        <v>455</v>
      </c>
      <c r="F603" s="31">
        <v>9</v>
      </c>
      <c r="G603" s="31">
        <v>0</v>
      </c>
      <c r="H603" s="33">
        <v>0</v>
      </c>
      <c r="I603" s="33">
        <v>9</v>
      </c>
      <c r="J603" s="33">
        <v>302</v>
      </c>
      <c r="K603" s="33">
        <v>2718</v>
      </c>
      <c r="L603" s="45"/>
      <c r="M603" s="50">
        <v>3219.32</v>
      </c>
      <c r="N603" s="29"/>
      <c r="O603" s="29"/>
      <c r="P603" s="29"/>
      <c r="Q603" s="29"/>
      <c r="R603" s="29"/>
      <c r="S603" s="29"/>
      <c r="T603" s="29"/>
    </row>
    <row r="604" spans="2:20" ht="28.5" x14ac:dyDescent="0.4">
      <c r="B604" s="29"/>
      <c r="C604" s="30" t="s">
        <v>963</v>
      </c>
      <c r="D604" s="31" t="s">
        <v>964</v>
      </c>
      <c r="E604" s="31" t="s">
        <v>455</v>
      </c>
      <c r="F604" s="31">
        <v>4</v>
      </c>
      <c r="G604" s="31">
        <v>0</v>
      </c>
      <c r="H604" s="33">
        <v>0</v>
      </c>
      <c r="I604" s="33">
        <v>4</v>
      </c>
      <c r="J604" s="33">
        <v>302</v>
      </c>
      <c r="K604" s="33">
        <v>1208</v>
      </c>
      <c r="L604" s="45"/>
      <c r="M604" s="50">
        <v>2416</v>
      </c>
      <c r="N604" s="29"/>
      <c r="O604" s="29"/>
      <c r="P604" s="29"/>
      <c r="Q604" s="29"/>
      <c r="R604" s="29"/>
      <c r="S604" s="29"/>
      <c r="T604" s="29"/>
    </row>
    <row r="605" spans="2:20" ht="28.5" x14ac:dyDescent="0.4">
      <c r="B605" s="29"/>
      <c r="C605" s="30" t="s">
        <v>965</v>
      </c>
      <c r="D605" s="31" t="s">
        <v>966</v>
      </c>
      <c r="E605" s="31" t="s">
        <v>455</v>
      </c>
      <c r="F605" s="31">
        <v>5.66</v>
      </c>
      <c r="G605" s="31">
        <v>0</v>
      </c>
      <c r="H605" s="33">
        <v>0</v>
      </c>
      <c r="I605" s="33">
        <v>5.66</v>
      </c>
      <c r="J605" s="33">
        <v>302</v>
      </c>
      <c r="K605" s="33">
        <v>1709.32</v>
      </c>
      <c r="L605" s="45"/>
      <c r="M605" s="50">
        <v>7550</v>
      </c>
      <c r="N605" s="29"/>
      <c r="O605" s="29"/>
      <c r="P605" s="29"/>
      <c r="Q605" s="29"/>
      <c r="R605" s="29"/>
      <c r="S605" s="29"/>
      <c r="T605" s="29"/>
    </row>
    <row r="606" spans="2:20" ht="28.5" x14ac:dyDescent="0.4">
      <c r="B606" s="29"/>
      <c r="C606" s="30" t="s">
        <v>967</v>
      </c>
      <c r="D606" s="31" t="s">
        <v>968</v>
      </c>
      <c r="E606" s="31" t="s">
        <v>455</v>
      </c>
      <c r="F606" s="31">
        <v>10.66</v>
      </c>
      <c r="G606" s="31">
        <v>0</v>
      </c>
      <c r="H606" s="33">
        <v>0</v>
      </c>
      <c r="I606" s="33">
        <v>10.66</v>
      </c>
      <c r="J606" s="33">
        <v>302</v>
      </c>
      <c r="K606" s="33">
        <v>3219.32</v>
      </c>
      <c r="L606" s="45"/>
      <c r="M606" s="50">
        <v>0</v>
      </c>
      <c r="N606" s="29"/>
      <c r="O606" s="29"/>
      <c r="P606" s="29"/>
      <c r="Q606" s="29"/>
      <c r="R606" s="29"/>
      <c r="S606" s="29"/>
      <c r="T606" s="29"/>
    </row>
    <row r="607" spans="2:20" ht="28.5" x14ac:dyDescent="0.4">
      <c r="B607" s="29"/>
      <c r="C607" s="30" t="s">
        <v>969</v>
      </c>
      <c r="D607" s="31" t="s">
        <v>970</v>
      </c>
      <c r="E607" s="31" t="s">
        <v>455</v>
      </c>
      <c r="F607" s="31">
        <v>8</v>
      </c>
      <c r="G607" s="31">
        <v>0</v>
      </c>
      <c r="H607" s="33">
        <v>0</v>
      </c>
      <c r="I607" s="33">
        <v>8</v>
      </c>
      <c r="J607" s="33">
        <v>302</v>
      </c>
      <c r="K607" s="33">
        <v>2416</v>
      </c>
      <c r="L607" s="45"/>
      <c r="M607" s="50">
        <v>906</v>
      </c>
      <c r="N607" s="29"/>
      <c r="O607" s="29"/>
      <c r="P607" s="29"/>
      <c r="Q607" s="29"/>
      <c r="R607" s="29"/>
      <c r="S607" s="29"/>
      <c r="T607" s="29"/>
    </row>
    <row r="608" spans="2:20" ht="28.5" x14ac:dyDescent="0.4">
      <c r="B608" s="29"/>
      <c r="C608" s="30" t="s">
        <v>971</v>
      </c>
      <c r="D608" s="31" t="s">
        <v>972</v>
      </c>
      <c r="E608" s="31" t="s">
        <v>455</v>
      </c>
      <c r="F608" s="31">
        <v>25</v>
      </c>
      <c r="G608" s="31">
        <v>0</v>
      </c>
      <c r="H608" s="33">
        <v>0</v>
      </c>
      <c r="I608" s="33">
        <v>25</v>
      </c>
      <c r="J608" s="33">
        <v>302</v>
      </c>
      <c r="K608" s="33">
        <v>7550</v>
      </c>
      <c r="L608" s="45"/>
      <c r="M608" s="50">
        <v>9580.7999999999993</v>
      </c>
      <c r="N608" s="29"/>
      <c r="O608" s="29"/>
      <c r="P608" s="29"/>
      <c r="Q608" s="29"/>
      <c r="R608" s="29"/>
      <c r="S608" s="29"/>
      <c r="T608" s="29"/>
    </row>
    <row r="609" spans="2:20" ht="28.5" x14ac:dyDescent="0.4">
      <c r="B609" s="29"/>
      <c r="C609" s="30" t="s">
        <v>973</v>
      </c>
      <c r="D609" s="31" t="s">
        <v>974</v>
      </c>
      <c r="E609" s="31" t="s">
        <v>455</v>
      </c>
      <c r="F609" s="31">
        <v>14</v>
      </c>
      <c r="G609" s="31">
        <v>0</v>
      </c>
      <c r="H609" s="33">
        <v>0</v>
      </c>
      <c r="I609" s="33">
        <v>14</v>
      </c>
      <c r="J609" s="33">
        <v>0</v>
      </c>
      <c r="K609" s="33">
        <v>0</v>
      </c>
      <c r="L609" s="45"/>
      <c r="M609" s="50">
        <v>2707.165</v>
      </c>
      <c r="N609" s="29"/>
      <c r="O609" s="29"/>
      <c r="P609" s="29"/>
      <c r="Q609" s="29"/>
      <c r="R609" s="29"/>
      <c r="S609" s="29"/>
      <c r="T609" s="29"/>
    </row>
    <row r="610" spans="2:20" ht="28.5" x14ac:dyDescent="0.4">
      <c r="B610" s="29"/>
      <c r="C610" s="30" t="s">
        <v>975</v>
      </c>
      <c r="D610" s="31" t="s">
        <v>976</v>
      </c>
      <c r="E610" s="31" t="s">
        <v>455</v>
      </c>
      <c r="F610" s="31">
        <v>3</v>
      </c>
      <c r="G610" s="31">
        <v>0</v>
      </c>
      <c r="H610" s="33">
        <v>0</v>
      </c>
      <c r="I610" s="33">
        <v>3</v>
      </c>
      <c r="J610" s="33">
        <v>302</v>
      </c>
      <c r="K610" s="33">
        <v>906</v>
      </c>
      <c r="L610" s="45"/>
      <c r="M610" s="50">
        <v>2439.6334000000002</v>
      </c>
      <c r="N610" s="29"/>
      <c r="O610" s="29"/>
      <c r="P610" s="29"/>
      <c r="Q610" s="29"/>
      <c r="R610" s="29"/>
      <c r="S610" s="29"/>
      <c r="T610" s="29"/>
    </row>
    <row r="611" spans="2:20" ht="28.5" x14ac:dyDescent="0.4">
      <c r="B611" s="29"/>
      <c r="C611" s="30" t="s">
        <v>977</v>
      </c>
      <c r="D611" s="31" t="s">
        <v>978</v>
      </c>
      <c r="E611" s="31" t="s">
        <v>455</v>
      </c>
      <c r="F611" s="31">
        <v>23</v>
      </c>
      <c r="G611" s="31">
        <v>0</v>
      </c>
      <c r="H611" s="33">
        <v>0</v>
      </c>
      <c r="I611" s="33">
        <v>23</v>
      </c>
      <c r="J611" s="33">
        <v>399.2</v>
      </c>
      <c r="K611" s="33">
        <v>9181.6</v>
      </c>
      <c r="L611" s="45"/>
      <c r="M611" s="50">
        <v>210.20340000000002</v>
      </c>
      <c r="N611" s="29"/>
      <c r="O611" s="29"/>
      <c r="P611" s="29"/>
      <c r="Q611" s="29"/>
      <c r="R611" s="29"/>
      <c r="S611" s="29"/>
      <c r="T611" s="29"/>
    </row>
    <row r="612" spans="2:20" ht="28.5" x14ac:dyDescent="0.4">
      <c r="B612" s="29"/>
      <c r="C612" s="30" t="s">
        <v>979</v>
      </c>
      <c r="D612" s="31" t="s">
        <v>980</v>
      </c>
      <c r="E612" s="31" t="s">
        <v>455</v>
      </c>
      <c r="F612" s="31">
        <v>8.5</v>
      </c>
      <c r="G612" s="31">
        <v>0</v>
      </c>
      <c r="H612" s="33">
        <v>0</v>
      </c>
      <c r="I612" s="33">
        <v>8.5</v>
      </c>
      <c r="J612" s="33">
        <v>318.49</v>
      </c>
      <c r="K612" s="33">
        <v>2707.165</v>
      </c>
      <c r="L612" s="45"/>
      <c r="M612" s="50">
        <v>3713.5934000000002</v>
      </c>
      <c r="N612" s="29"/>
      <c r="O612" s="29"/>
      <c r="P612" s="29"/>
      <c r="Q612" s="29"/>
      <c r="R612" s="29"/>
      <c r="S612" s="29"/>
      <c r="T612" s="29"/>
    </row>
    <row r="613" spans="2:20" ht="28.5" x14ac:dyDescent="0.4">
      <c r="B613" s="29"/>
      <c r="C613" s="30" t="s">
        <v>981</v>
      </c>
      <c r="D613" s="31" t="s">
        <v>982</v>
      </c>
      <c r="E613" s="31" t="s">
        <v>455</v>
      </c>
      <c r="F613" s="31">
        <v>7.66</v>
      </c>
      <c r="G613" s="31">
        <v>0</v>
      </c>
      <c r="H613" s="33">
        <v>0</v>
      </c>
      <c r="I613" s="33">
        <v>7.66</v>
      </c>
      <c r="J613" s="33">
        <v>318.49</v>
      </c>
      <c r="K613" s="33">
        <v>2439.6334000000002</v>
      </c>
      <c r="L613" s="45"/>
      <c r="M613" s="50">
        <v>4810.2</v>
      </c>
      <c r="N613" s="29"/>
      <c r="O613" s="29"/>
      <c r="P613" s="29"/>
      <c r="Q613" s="29"/>
      <c r="R613" s="29"/>
      <c r="S613" s="29"/>
      <c r="T613" s="29"/>
    </row>
    <row r="614" spans="2:20" ht="28.5" x14ac:dyDescent="0.4">
      <c r="B614" s="29"/>
      <c r="C614" s="30" t="s">
        <v>983</v>
      </c>
      <c r="D614" s="31" t="s">
        <v>984</v>
      </c>
      <c r="E614" s="31" t="s">
        <v>455</v>
      </c>
      <c r="F614" s="31">
        <v>0.66</v>
      </c>
      <c r="G614" s="31">
        <v>0</v>
      </c>
      <c r="H614" s="33">
        <v>0</v>
      </c>
      <c r="I614" s="33">
        <v>0.66</v>
      </c>
      <c r="J614" s="33">
        <v>318.49</v>
      </c>
      <c r="K614" s="33">
        <v>210.20340000000002</v>
      </c>
      <c r="L614" s="45"/>
      <c r="M614" s="50">
        <v>45216</v>
      </c>
      <c r="N614" s="29"/>
      <c r="O614" s="29"/>
      <c r="P614" s="29"/>
      <c r="Q614" s="29"/>
      <c r="R614" s="29"/>
      <c r="S614" s="29"/>
      <c r="T614" s="29"/>
    </row>
    <row r="615" spans="2:20" ht="28.5" x14ac:dyDescent="0.4">
      <c r="B615" s="29"/>
      <c r="C615" s="30" t="s">
        <v>985</v>
      </c>
      <c r="D615" s="31" t="s">
        <v>986</v>
      </c>
      <c r="E615" s="31" t="s">
        <v>455</v>
      </c>
      <c r="F615" s="31">
        <v>11.66</v>
      </c>
      <c r="G615" s="31">
        <v>0</v>
      </c>
      <c r="H615" s="33">
        <v>0</v>
      </c>
      <c r="I615" s="33">
        <v>11.66</v>
      </c>
      <c r="J615" s="33">
        <v>318.49</v>
      </c>
      <c r="K615" s="33">
        <v>3713.5934000000002</v>
      </c>
      <c r="L615" s="45"/>
      <c r="M615" s="50">
        <v>95702.58</v>
      </c>
      <c r="N615" s="29"/>
      <c r="O615" s="29"/>
      <c r="P615" s="29"/>
      <c r="Q615" s="29"/>
      <c r="R615" s="29"/>
      <c r="S615" s="29"/>
      <c r="T615" s="29"/>
    </row>
    <row r="616" spans="2:20" ht="28.5" x14ac:dyDescent="0.4">
      <c r="B616" s="29"/>
      <c r="C616" s="30" t="s">
        <v>987</v>
      </c>
      <c r="D616" s="31" t="s">
        <v>988</v>
      </c>
      <c r="E616" s="31" t="s">
        <v>455</v>
      </c>
      <c r="F616" s="31">
        <v>15</v>
      </c>
      <c r="G616" s="31">
        <v>0</v>
      </c>
      <c r="H616" s="33">
        <v>0</v>
      </c>
      <c r="I616" s="33">
        <v>15</v>
      </c>
      <c r="J616" s="33">
        <v>320.68</v>
      </c>
      <c r="K616" s="33">
        <v>4810.2</v>
      </c>
      <c r="L616" s="45"/>
      <c r="M616" s="50">
        <v>3378.34</v>
      </c>
      <c r="N616" s="29"/>
      <c r="O616" s="29"/>
      <c r="P616" s="29"/>
      <c r="Q616" s="29"/>
      <c r="R616" s="29"/>
      <c r="S616" s="29"/>
      <c r="T616" s="29"/>
    </row>
    <row r="617" spans="2:20" ht="28.5" x14ac:dyDescent="0.4">
      <c r="B617" s="29"/>
      <c r="C617" s="30" t="s">
        <v>989</v>
      </c>
      <c r="D617" s="31" t="s">
        <v>990</v>
      </c>
      <c r="E617" s="31" t="s">
        <v>991</v>
      </c>
      <c r="F617" s="31">
        <v>28</v>
      </c>
      <c r="G617" s="31">
        <v>0</v>
      </c>
      <c r="H617" s="33">
        <v>4</v>
      </c>
      <c r="I617" s="33">
        <v>24</v>
      </c>
      <c r="J617" s="33">
        <v>5024</v>
      </c>
      <c r="K617" s="33">
        <v>120576</v>
      </c>
      <c r="L617" s="45"/>
      <c r="M617" s="50">
        <v>939.58</v>
      </c>
      <c r="N617" s="29"/>
      <c r="O617" s="29"/>
      <c r="P617" s="29"/>
      <c r="Q617" s="29"/>
      <c r="R617" s="29"/>
      <c r="S617" s="29"/>
      <c r="T617" s="29"/>
    </row>
    <row r="618" spans="2:20" ht="28.5" x14ac:dyDescent="0.4">
      <c r="B618" s="29"/>
      <c r="C618" s="30" t="s">
        <v>992</v>
      </c>
      <c r="D618" s="31" t="s">
        <v>993</v>
      </c>
      <c r="E618" s="31" t="s">
        <v>455</v>
      </c>
      <c r="F618" s="31">
        <v>31</v>
      </c>
      <c r="G618" s="31">
        <v>0</v>
      </c>
      <c r="H618" s="33">
        <v>0</v>
      </c>
      <c r="I618" s="33">
        <v>31</v>
      </c>
      <c r="J618" s="33">
        <v>3087.18</v>
      </c>
      <c r="K618" s="33">
        <v>95702.58</v>
      </c>
      <c r="L618" s="45"/>
      <c r="M618" s="50">
        <v>4191.95</v>
      </c>
      <c r="N618" s="29"/>
      <c r="O618" s="29"/>
      <c r="P618" s="29"/>
      <c r="Q618" s="29"/>
      <c r="R618" s="29"/>
      <c r="S618" s="29"/>
      <c r="T618" s="29"/>
    </row>
    <row r="619" spans="2:20" ht="28.5" x14ac:dyDescent="0.4">
      <c r="B619" s="29"/>
      <c r="C619" s="30" t="s">
        <v>994</v>
      </c>
      <c r="D619" s="31" t="s">
        <v>995</v>
      </c>
      <c r="E619" s="31" t="s">
        <v>455</v>
      </c>
      <c r="F619" s="31">
        <v>24</v>
      </c>
      <c r="G619" s="31">
        <v>0</v>
      </c>
      <c r="H619" s="33">
        <v>1</v>
      </c>
      <c r="I619" s="33">
        <v>23</v>
      </c>
      <c r="J619" s="33">
        <v>3378.34</v>
      </c>
      <c r="K619" s="33">
        <v>77701.820000000007</v>
      </c>
      <c r="L619" s="45"/>
      <c r="M619" s="50">
        <v>0</v>
      </c>
      <c r="N619" s="29"/>
      <c r="O619" s="29"/>
      <c r="P619" s="29"/>
      <c r="Q619" s="29"/>
      <c r="R619" s="29"/>
      <c r="S619" s="29"/>
      <c r="T619" s="29"/>
    </row>
    <row r="620" spans="2:20" ht="28.5" x14ac:dyDescent="0.4">
      <c r="B620" s="29"/>
      <c r="C620" s="30" t="s">
        <v>996</v>
      </c>
      <c r="D620" s="31" t="s">
        <v>997</v>
      </c>
      <c r="E620" s="31" t="s">
        <v>455</v>
      </c>
      <c r="F620" s="31">
        <v>0</v>
      </c>
      <c r="G620" s="31">
        <v>0</v>
      </c>
      <c r="H620" s="33">
        <v>0</v>
      </c>
      <c r="I620" s="33">
        <v>0</v>
      </c>
      <c r="J620" s="33">
        <v>939.58</v>
      </c>
      <c r="K620" s="33">
        <v>0</v>
      </c>
      <c r="L620" s="45"/>
      <c r="M620" s="50">
        <v>0</v>
      </c>
      <c r="N620" s="29"/>
      <c r="O620" s="29"/>
      <c r="P620" s="29"/>
      <c r="Q620" s="29"/>
      <c r="R620" s="29"/>
      <c r="S620" s="29"/>
      <c r="T620" s="29"/>
    </row>
    <row r="621" spans="2:20" ht="28.5" x14ac:dyDescent="0.4">
      <c r="B621" s="29"/>
      <c r="C621" s="30" t="s">
        <v>998</v>
      </c>
      <c r="D621" s="31" t="s">
        <v>999</v>
      </c>
      <c r="E621" s="31" t="s">
        <v>26</v>
      </c>
      <c r="F621" s="31">
        <v>2</v>
      </c>
      <c r="G621" s="31">
        <v>0</v>
      </c>
      <c r="H621" s="33">
        <v>0</v>
      </c>
      <c r="I621" s="33">
        <v>2</v>
      </c>
      <c r="J621" s="33">
        <v>598.85</v>
      </c>
      <c r="K621" s="33">
        <v>1197.7</v>
      </c>
      <c r="L621" s="45"/>
      <c r="M621" s="50">
        <v>495.6</v>
      </c>
      <c r="N621" s="29"/>
      <c r="O621" s="29"/>
      <c r="P621" s="29"/>
      <c r="Q621" s="29"/>
      <c r="R621" s="29"/>
      <c r="S621" s="29"/>
      <c r="T621" s="29"/>
    </row>
    <row r="622" spans="2:20" ht="28.5" x14ac:dyDescent="0.4">
      <c r="B622" s="29"/>
      <c r="C622" s="30" t="s">
        <v>1000</v>
      </c>
      <c r="D622" s="31" t="s">
        <v>1001</v>
      </c>
      <c r="E622" s="31" t="s">
        <v>26</v>
      </c>
      <c r="F622" s="31">
        <v>0</v>
      </c>
      <c r="G622" s="31">
        <v>0</v>
      </c>
      <c r="H622" s="33">
        <v>0</v>
      </c>
      <c r="I622" s="33">
        <v>0</v>
      </c>
      <c r="J622" s="33">
        <v>442.5</v>
      </c>
      <c r="K622" s="33">
        <v>0</v>
      </c>
      <c r="L622" s="45"/>
      <c r="M622" s="50">
        <v>495.6</v>
      </c>
      <c r="N622" s="29"/>
      <c r="O622" s="29"/>
      <c r="P622" s="29"/>
      <c r="Q622" s="29"/>
      <c r="R622" s="29"/>
      <c r="S622" s="29"/>
      <c r="T622" s="29"/>
    </row>
    <row r="623" spans="2:20" ht="28.5" x14ac:dyDescent="0.4">
      <c r="B623" s="29"/>
      <c r="C623" s="30" t="s">
        <v>1002</v>
      </c>
      <c r="D623" s="31" t="s">
        <v>1003</v>
      </c>
      <c r="E623" s="31" t="s">
        <v>455</v>
      </c>
      <c r="F623" s="31">
        <v>0</v>
      </c>
      <c r="G623" s="31">
        <v>0</v>
      </c>
      <c r="H623" s="33">
        <v>0</v>
      </c>
      <c r="I623" s="33">
        <v>0</v>
      </c>
      <c r="J623" s="33">
        <v>0</v>
      </c>
      <c r="K623" s="33">
        <v>0</v>
      </c>
      <c r="L623" s="45"/>
      <c r="M623" s="50">
        <v>37524</v>
      </c>
      <c r="N623" s="29"/>
      <c r="O623" s="29"/>
      <c r="P623" s="29"/>
      <c r="Q623" s="29"/>
      <c r="R623" s="29"/>
      <c r="S623" s="29"/>
      <c r="T623" s="29"/>
    </row>
    <row r="624" spans="2:20" ht="28.5" x14ac:dyDescent="0.4">
      <c r="B624" s="29"/>
      <c r="C624" s="30" t="s">
        <v>1004</v>
      </c>
      <c r="D624" s="31" t="s">
        <v>1005</v>
      </c>
      <c r="E624" s="31" t="s">
        <v>26</v>
      </c>
      <c r="F624" s="31">
        <v>10</v>
      </c>
      <c r="G624" s="31">
        <v>0</v>
      </c>
      <c r="H624" s="33">
        <v>0</v>
      </c>
      <c r="I624" s="33">
        <v>10</v>
      </c>
      <c r="J624" s="33">
        <v>49.56</v>
      </c>
      <c r="K624" s="33">
        <v>495.6</v>
      </c>
      <c r="L624" s="45"/>
      <c r="M624" s="50">
        <v>0</v>
      </c>
      <c r="N624" s="29"/>
      <c r="O624" s="29"/>
      <c r="P624" s="29"/>
      <c r="Q624" s="29"/>
      <c r="R624" s="29"/>
      <c r="S624" s="29"/>
      <c r="T624" s="29"/>
    </row>
    <row r="625" spans="2:20" ht="28.5" x14ac:dyDescent="0.4">
      <c r="B625" s="29"/>
      <c r="C625" s="30" t="s">
        <v>1006</v>
      </c>
      <c r="D625" s="31" t="s">
        <v>1007</v>
      </c>
      <c r="E625" s="31" t="s">
        <v>26</v>
      </c>
      <c r="F625" s="31">
        <v>10</v>
      </c>
      <c r="G625" s="31">
        <v>0</v>
      </c>
      <c r="H625" s="33">
        <v>0</v>
      </c>
      <c r="I625" s="33">
        <v>10</v>
      </c>
      <c r="J625" s="33">
        <v>49.56</v>
      </c>
      <c r="K625" s="33">
        <v>495.6</v>
      </c>
      <c r="L625" s="45"/>
      <c r="M625" s="50">
        <v>128400</v>
      </c>
      <c r="N625" s="29"/>
      <c r="O625" s="29"/>
      <c r="P625" s="29"/>
      <c r="Q625" s="29"/>
      <c r="R625" s="29"/>
      <c r="S625" s="29"/>
      <c r="T625" s="29"/>
    </row>
    <row r="626" spans="2:20" ht="28.5" x14ac:dyDescent="0.4">
      <c r="B626" s="29"/>
      <c r="C626" s="30" t="s">
        <v>1008</v>
      </c>
      <c r="D626" s="31" t="s">
        <v>1009</v>
      </c>
      <c r="E626" s="31" t="s">
        <v>26</v>
      </c>
      <c r="F626" s="31">
        <v>309</v>
      </c>
      <c r="G626" s="31">
        <v>0</v>
      </c>
      <c r="H626" s="33">
        <v>3</v>
      </c>
      <c r="I626" s="33">
        <v>306</v>
      </c>
      <c r="J626" s="33">
        <v>118</v>
      </c>
      <c r="K626" s="33">
        <v>36108</v>
      </c>
      <c r="L626" s="45"/>
      <c r="M626" s="50">
        <v>36420</v>
      </c>
      <c r="N626" s="29"/>
      <c r="O626" s="29"/>
      <c r="P626" s="29"/>
      <c r="Q626" s="29"/>
      <c r="R626" s="29"/>
      <c r="S626" s="29"/>
      <c r="T626" s="29"/>
    </row>
    <row r="627" spans="2:20" ht="28.5" x14ac:dyDescent="0.4">
      <c r="B627" s="29"/>
      <c r="C627" s="30" t="s">
        <v>1010</v>
      </c>
      <c r="D627" s="31" t="s">
        <v>1011</v>
      </c>
      <c r="E627" s="31" t="s">
        <v>26</v>
      </c>
      <c r="F627" s="31">
        <v>0</v>
      </c>
      <c r="G627" s="31">
        <v>0</v>
      </c>
      <c r="H627" s="33">
        <v>0</v>
      </c>
      <c r="I627" s="33">
        <v>0</v>
      </c>
      <c r="J627" s="33">
        <v>4720</v>
      </c>
      <c r="K627" s="33">
        <v>0</v>
      </c>
      <c r="L627" s="45"/>
      <c r="M627" s="50">
        <v>123.9</v>
      </c>
      <c r="N627" s="29"/>
      <c r="O627" s="29"/>
      <c r="P627" s="29"/>
      <c r="Q627" s="29"/>
      <c r="R627" s="29"/>
      <c r="S627" s="29"/>
      <c r="T627" s="29"/>
    </row>
    <row r="628" spans="2:20" ht="28.5" x14ac:dyDescent="0.4">
      <c r="B628" s="29"/>
      <c r="C628" s="30" t="s">
        <v>1012</v>
      </c>
      <c r="D628" s="31" t="s">
        <v>1013</v>
      </c>
      <c r="E628" s="31" t="s">
        <v>1014</v>
      </c>
      <c r="F628" s="31">
        <v>42</v>
      </c>
      <c r="G628" s="31">
        <v>0</v>
      </c>
      <c r="H628" s="33">
        <v>17</v>
      </c>
      <c r="I628" s="33">
        <v>25</v>
      </c>
      <c r="J628" s="33">
        <v>200</v>
      </c>
      <c r="K628" s="33">
        <v>5000</v>
      </c>
      <c r="L628" s="45"/>
      <c r="M628" s="50">
        <v>0</v>
      </c>
      <c r="N628" s="29"/>
      <c r="O628" s="29"/>
      <c r="P628" s="29"/>
      <c r="Q628" s="29"/>
      <c r="R628" s="29"/>
      <c r="S628" s="29"/>
      <c r="T628" s="29"/>
    </row>
    <row r="629" spans="2:20" ht="28.5" x14ac:dyDescent="0.4">
      <c r="B629" s="29"/>
      <c r="C629" s="30" t="s">
        <v>1015</v>
      </c>
      <c r="D629" s="31" t="s">
        <v>1016</v>
      </c>
      <c r="E629" s="31" t="s">
        <v>26</v>
      </c>
      <c r="F629" s="31">
        <v>1096</v>
      </c>
      <c r="G629" s="31">
        <v>0</v>
      </c>
      <c r="H629" s="33">
        <v>0</v>
      </c>
      <c r="I629" s="33">
        <v>1096</v>
      </c>
      <c r="J629" s="33">
        <v>30</v>
      </c>
      <c r="K629" s="33">
        <v>32880</v>
      </c>
      <c r="L629" s="48"/>
      <c r="M629" s="50">
        <v>3152.39</v>
      </c>
      <c r="N629" s="29"/>
      <c r="O629" s="29"/>
      <c r="P629" s="29"/>
      <c r="Q629" s="29"/>
      <c r="R629" s="29"/>
      <c r="S629" s="29"/>
      <c r="T629" s="29"/>
    </row>
    <row r="630" spans="2:20" ht="28.5" x14ac:dyDescent="0.4">
      <c r="B630" s="29"/>
      <c r="C630" s="30" t="s">
        <v>1017</v>
      </c>
      <c r="D630" s="31" t="s">
        <v>1018</v>
      </c>
      <c r="E630" s="31" t="s">
        <v>26</v>
      </c>
      <c r="F630" s="31">
        <v>10</v>
      </c>
      <c r="G630" s="31">
        <v>0</v>
      </c>
      <c r="H630" s="33">
        <v>1</v>
      </c>
      <c r="I630" s="33">
        <v>9</v>
      </c>
      <c r="J630" s="33">
        <v>12.39</v>
      </c>
      <c r="K630" s="33">
        <v>111.51</v>
      </c>
      <c r="L630" s="48"/>
      <c r="M630" s="50">
        <v>1440</v>
      </c>
      <c r="N630" s="29"/>
      <c r="O630" s="29"/>
      <c r="P630" s="29"/>
      <c r="Q630" s="29"/>
      <c r="R630" s="29"/>
      <c r="S630" s="29"/>
      <c r="T630" s="29"/>
    </row>
    <row r="631" spans="2:20" ht="28.5" x14ac:dyDescent="0.4">
      <c r="B631" s="29"/>
      <c r="C631" s="30" t="s">
        <v>1019</v>
      </c>
      <c r="D631" s="31" t="s">
        <v>1020</v>
      </c>
      <c r="E631" s="31" t="s">
        <v>26</v>
      </c>
      <c r="F631" s="31">
        <v>1</v>
      </c>
      <c r="G631" s="31">
        <v>0</v>
      </c>
      <c r="H631" s="33">
        <v>0</v>
      </c>
      <c r="I631" s="33">
        <v>1</v>
      </c>
      <c r="J631" s="33">
        <v>0</v>
      </c>
      <c r="K631" s="33">
        <v>0</v>
      </c>
      <c r="L631" s="48"/>
      <c r="M631" s="50">
        <v>188500</v>
      </c>
      <c r="N631" s="29"/>
      <c r="O631" s="29"/>
      <c r="P631" s="29"/>
      <c r="Q631" s="29"/>
      <c r="R631" s="29"/>
      <c r="S631" s="29"/>
      <c r="T631" s="29"/>
    </row>
    <row r="632" spans="2:20" ht="28.5" x14ac:dyDescent="0.4">
      <c r="B632" s="29"/>
      <c r="C632" s="30" t="s">
        <v>1021</v>
      </c>
      <c r="D632" s="31" t="s">
        <v>1022</v>
      </c>
      <c r="E632" s="31" t="s">
        <v>34</v>
      </c>
      <c r="F632" s="31">
        <v>60</v>
      </c>
      <c r="G632" s="31">
        <v>0</v>
      </c>
      <c r="H632" s="33">
        <v>8</v>
      </c>
      <c r="I632" s="33">
        <v>52</v>
      </c>
      <c r="J632" s="33">
        <v>101.69</v>
      </c>
      <c r="K632" s="33">
        <v>5287.88</v>
      </c>
      <c r="L632" s="48"/>
      <c r="M632" s="50">
        <v>4200</v>
      </c>
      <c r="N632" s="29"/>
      <c r="O632" s="29"/>
      <c r="P632" s="29"/>
      <c r="Q632" s="29"/>
      <c r="R632" s="29"/>
      <c r="S632" s="29"/>
      <c r="T632" s="29"/>
    </row>
    <row r="633" spans="2:20" ht="28.5" x14ac:dyDescent="0.4">
      <c r="B633" s="29"/>
      <c r="C633" s="30" t="s">
        <v>1023</v>
      </c>
      <c r="D633" s="31" t="s">
        <v>1024</v>
      </c>
      <c r="E633" s="31" t="s">
        <v>26</v>
      </c>
      <c r="F633" s="31">
        <v>30</v>
      </c>
      <c r="G633" s="31">
        <v>0</v>
      </c>
      <c r="H633" s="33">
        <v>0</v>
      </c>
      <c r="I633" s="33">
        <v>30</v>
      </c>
      <c r="J633" s="33">
        <v>48</v>
      </c>
      <c r="K633" s="33">
        <v>1440</v>
      </c>
      <c r="L633" s="48"/>
      <c r="M633" s="50">
        <v>44400</v>
      </c>
      <c r="N633" s="29"/>
      <c r="O633" s="29"/>
      <c r="P633" s="29"/>
      <c r="Q633" s="29"/>
      <c r="R633" s="29"/>
      <c r="S633" s="29"/>
      <c r="T633" s="29"/>
    </row>
    <row r="634" spans="2:20" ht="28.5" x14ac:dyDescent="0.4">
      <c r="B634" s="29"/>
      <c r="C634" s="30" t="s">
        <v>1025</v>
      </c>
      <c r="D634" s="31" t="s">
        <v>1026</v>
      </c>
      <c r="E634" s="31" t="s">
        <v>26</v>
      </c>
      <c r="F634" s="31">
        <v>290</v>
      </c>
      <c r="G634" s="31">
        <v>0</v>
      </c>
      <c r="H634" s="33">
        <v>0</v>
      </c>
      <c r="I634" s="33">
        <v>290</v>
      </c>
      <c r="J634" s="33">
        <v>650</v>
      </c>
      <c r="K634" s="33">
        <v>188500</v>
      </c>
      <c r="L634" s="48"/>
      <c r="M634" s="50">
        <v>2181.4799999999996</v>
      </c>
      <c r="N634" s="29"/>
      <c r="O634" s="29"/>
      <c r="P634" s="29"/>
      <c r="Q634" s="29"/>
      <c r="R634" s="29"/>
      <c r="S634" s="29"/>
      <c r="T634" s="29"/>
    </row>
    <row r="635" spans="2:20" ht="28.5" x14ac:dyDescent="0.4">
      <c r="B635" s="29"/>
      <c r="C635" s="30" t="s">
        <v>1027</v>
      </c>
      <c r="D635" s="31" t="s">
        <v>1028</v>
      </c>
      <c r="E635" s="31" t="s">
        <v>491</v>
      </c>
      <c r="F635" s="31">
        <v>40</v>
      </c>
      <c r="G635" s="31">
        <v>0</v>
      </c>
      <c r="H635" s="33">
        <v>2</v>
      </c>
      <c r="I635" s="33">
        <v>38</v>
      </c>
      <c r="J635" s="33">
        <v>100</v>
      </c>
      <c r="K635" s="33">
        <v>3800</v>
      </c>
      <c r="L635" s="48"/>
      <c r="M635" s="50">
        <v>1170</v>
      </c>
      <c r="N635" s="29"/>
      <c r="O635" s="29"/>
      <c r="P635" s="29"/>
      <c r="Q635" s="29"/>
      <c r="R635" s="29"/>
      <c r="S635" s="29"/>
      <c r="T635" s="29"/>
    </row>
    <row r="636" spans="2:20" ht="28.5" x14ac:dyDescent="0.4">
      <c r="B636" s="29"/>
      <c r="C636" s="30" t="s">
        <v>1029</v>
      </c>
      <c r="D636" s="31" t="s">
        <v>1030</v>
      </c>
      <c r="E636" s="31" t="s">
        <v>381</v>
      </c>
      <c r="F636" s="31">
        <v>68</v>
      </c>
      <c r="G636" s="31">
        <v>0</v>
      </c>
      <c r="H636" s="33">
        <v>0</v>
      </c>
      <c r="I636" s="33">
        <v>68</v>
      </c>
      <c r="J636" s="33">
        <v>600</v>
      </c>
      <c r="K636" s="33">
        <v>40800</v>
      </c>
      <c r="L636" s="48"/>
      <c r="M636" s="50">
        <v>17796.240000000002</v>
      </c>
      <c r="N636" s="29"/>
      <c r="O636" s="29"/>
      <c r="P636" s="29"/>
      <c r="Q636" s="29"/>
      <c r="R636" s="29"/>
      <c r="S636" s="29"/>
      <c r="T636" s="29"/>
    </row>
    <row r="637" spans="2:20" ht="28.5" x14ac:dyDescent="0.4">
      <c r="B637" s="29"/>
      <c r="C637" s="30" t="s">
        <v>1031</v>
      </c>
      <c r="D637" s="31" t="s">
        <v>1032</v>
      </c>
      <c r="E637" s="31" t="s">
        <v>476</v>
      </c>
      <c r="F637" s="31">
        <v>50.110000000000007</v>
      </c>
      <c r="G637" s="31">
        <v>0</v>
      </c>
      <c r="H637" s="33">
        <v>1.0799999999999998</v>
      </c>
      <c r="I637" s="33">
        <v>49.030000000000008</v>
      </c>
      <c r="J637" s="33">
        <v>274.39999999999998</v>
      </c>
      <c r="K637" s="33">
        <v>13453.832</v>
      </c>
      <c r="L637" s="48"/>
      <c r="M637" s="50">
        <v>20617.2</v>
      </c>
      <c r="N637" s="29"/>
      <c r="O637" s="29"/>
      <c r="P637" s="29"/>
      <c r="Q637" s="29"/>
      <c r="R637" s="29"/>
      <c r="S637" s="29"/>
      <c r="T637" s="29"/>
    </row>
    <row r="638" spans="2:20" ht="28.5" x14ac:dyDescent="0.4">
      <c r="B638" s="29"/>
      <c r="C638" s="30" t="s">
        <v>1033</v>
      </c>
      <c r="D638" s="31" t="s">
        <v>1034</v>
      </c>
      <c r="E638" s="31" t="s">
        <v>491</v>
      </c>
      <c r="F638" s="31">
        <v>4</v>
      </c>
      <c r="G638" s="31">
        <v>0</v>
      </c>
      <c r="H638" s="33">
        <v>1</v>
      </c>
      <c r="I638" s="33">
        <v>3</v>
      </c>
      <c r="J638" s="33">
        <v>234</v>
      </c>
      <c r="K638" s="33">
        <v>702</v>
      </c>
      <c r="L638" s="48"/>
      <c r="M638" s="50">
        <v>-59.508499999999856</v>
      </c>
      <c r="N638" s="29"/>
      <c r="O638" s="29"/>
      <c r="P638" s="29"/>
      <c r="Q638" s="29"/>
      <c r="R638" s="29"/>
      <c r="S638" s="29"/>
      <c r="T638" s="29"/>
    </row>
    <row r="639" spans="2:20" ht="28.5" x14ac:dyDescent="0.4">
      <c r="B639" s="29"/>
      <c r="C639" s="30" t="s">
        <v>1035</v>
      </c>
      <c r="D639" s="31" t="s">
        <v>1036</v>
      </c>
      <c r="E639" s="31" t="s">
        <v>1037</v>
      </c>
      <c r="F639" s="31">
        <v>79</v>
      </c>
      <c r="G639" s="31">
        <v>0</v>
      </c>
      <c r="H639" s="33">
        <v>2</v>
      </c>
      <c r="I639" s="33">
        <v>77</v>
      </c>
      <c r="J639" s="33">
        <v>423.72</v>
      </c>
      <c r="K639" s="33">
        <v>32626.440000000002</v>
      </c>
      <c r="L639" s="48"/>
      <c r="M639" s="50">
        <v>12713.2</v>
      </c>
      <c r="N639" s="29"/>
      <c r="O639" s="29"/>
      <c r="P639" s="29"/>
      <c r="Q639" s="29"/>
      <c r="R639" s="29"/>
      <c r="S639" s="29"/>
      <c r="T639" s="29"/>
    </row>
    <row r="640" spans="2:20" ht="28.5" x14ac:dyDescent="0.4">
      <c r="B640" s="29"/>
      <c r="C640" s="30" t="s">
        <v>1038</v>
      </c>
      <c r="D640" s="31" t="s">
        <v>1039</v>
      </c>
      <c r="E640" s="31" t="s">
        <v>1040</v>
      </c>
      <c r="F640" s="31">
        <v>47.7</v>
      </c>
      <c r="G640" s="31">
        <v>0</v>
      </c>
      <c r="H640" s="33">
        <v>4.3999999999999995</v>
      </c>
      <c r="I640" s="33">
        <v>43.300000000000004</v>
      </c>
      <c r="J640" s="33">
        <v>996</v>
      </c>
      <c r="K640" s="33">
        <v>43126.8</v>
      </c>
      <c r="L640" s="48"/>
      <c r="M640" s="50">
        <v>0</v>
      </c>
      <c r="N640" s="29"/>
      <c r="O640" s="29"/>
      <c r="P640" s="29"/>
      <c r="Q640" s="29"/>
      <c r="R640" s="29"/>
      <c r="S640" s="29"/>
      <c r="T640" s="29"/>
    </row>
    <row r="641" spans="2:20" ht="28.5" x14ac:dyDescent="0.4">
      <c r="B641" s="29"/>
      <c r="C641" s="30" t="s">
        <v>1041</v>
      </c>
      <c r="D641" s="31" t="s">
        <v>1042</v>
      </c>
      <c r="E641" s="31" t="s">
        <v>439</v>
      </c>
      <c r="F641" s="31">
        <v>-4.9999999999999878E-2</v>
      </c>
      <c r="G641" s="31">
        <v>0</v>
      </c>
      <c r="H641" s="33">
        <v>0</v>
      </c>
      <c r="I641" s="33">
        <v>-4.9999999999999878E-2</v>
      </c>
      <c r="J641" s="33">
        <v>1190.17</v>
      </c>
      <c r="K641" s="33">
        <v>-59.508499999999856</v>
      </c>
      <c r="L641" s="48"/>
      <c r="M641" s="50">
        <v>10610.56</v>
      </c>
      <c r="N641" s="29"/>
      <c r="O641" s="29"/>
      <c r="P641" s="29"/>
      <c r="Q641" s="29"/>
      <c r="R641" s="29"/>
      <c r="S641" s="29"/>
      <c r="T641" s="29"/>
    </row>
    <row r="642" spans="2:20" ht="28.5" x14ac:dyDescent="0.4">
      <c r="B642" s="29"/>
      <c r="C642" s="30" t="s">
        <v>1043</v>
      </c>
      <c r="D642" s="31" t="s">
        <v>1044</v>
      </c>
      <c r="E642" s="31" t="s">
        <v>26</v>
      </c>
      <c r="F642" s="31">
        <v>654</v>
      </c>
      <c r="G642" s="31">
        <v>0</v>
      </c>
      <c r="H642" s="33">
        <v>16</v>
      </c>
      <c r="I642" s="33">
        <v>638</v>
      </c>
      <c r="J642" s="33">
        <v>171.8</v>
      </c>
      <c r="K642" s="33">
        <v>109608.40000000001</v>
      </c>
      <c r="L642" s="48"/>
      <c r="M642" s="50">
        <v>4795.5200000000004</v>
      </c>
      <c r="N642" s="29"/>
      <c r="O642" s="29"/>
      <c r="P642" s="29"/>
      <c r="Q642" s="29"/>
      <c r="R642" s="29"/>
      <c r="S642" s="29"/>
      <c r="T642" s="29"/>
    </row>
    <row r="643" spans="2:20" ht="28.5" x14ac:dyDescent="0.4">
      <c r="B643" s="29"/>
      <c r="C643" s="30" t="s">
        <v>1045</v>
      </c>
      <c r="D643" s="31" t="s">
        <v>1046</v>
      </c>
      <c r="E643" s="31" t="s">
        <v>444</v>
      </c>
      <c r="F643" s="31">
        <v>0.7</v>
      </c>
      <c r="G643" s="31">
        <v>0</v>
      </c>
      <c r="H643" s="33">
        <v>0.1</v>
      </c>
      <c r="I643" s="33">
        <v>0.6</v>
      </c>
      <c r="J643" s="33">
        <v>107.38</v>
      </c>
      <c r="K643" s="33">
        <v>64.427999999999997</v>
      </c>
      <c r="L643" s="48"/>
      <c r="M643" s="50">
        <v>52920</v>
      </c>
      <c r="N643" s="29"/>
      <c r="O643" s="29"/>
      <c r="P643" s="29"/>
      <c r="Q643" s="29"/>
      <c r="R643" s="29"/>
      <c r="S643" s="29"/>
      <c r="T643" s="29"/>
    </row>
    <row r="644" spans="2:20" ht="28.5" x14ac:dyDescent="0.4">
      <c r="B644" s="29"/>
      <c r="C644" s="30" t="s">
        <v>1047</v>
      </c>
      <c r="D644" s="31" t="s">
        <v>1048</v>
      </c>
      <c r="E644" s="31" t="s">
        <v>481</v>
      </c>
      <c r="F644" s="31">
        <v>2</v>
      </c>
      <c r="G644" s="31">
        <v>0</v>
      </c>
      <c r="H644" s="33">
        <v>0</v>
      </c>
      <c r="I644" s="33">
        <v>2</v>
      </c>
      <c r="J644" s="33">
        <v>5305.28</v>
      </c>
      <c r="K644" s="33">
        <v>10610.56</v>
      </c>
      <c r="L644" s="48"/>
      <c r="M644" s="50">
        <v>1453.47</v>
      </c>
      <c r="N644" s="29"/>
      <c r="O644" s="29"/>
      <c r="P644" s="29"/>
      <c r="Q644" s="29"/>
      <c r="R644" s="29"/>
      <c r="S644" s="29"/>
      <c r="T644" s="29"/>
    </row>
    <row r="645" spans="2:20" ht="28.5" x14ac:dyDescent="0.4">
      <c r="B645" s="29"/>
      <c r="C645" s="30" t="s">
        <v>1049</v>
      </c>
      <c r="D645" s="31" t="s">
        <v>1050</v>
      </c>
      <c r="E645" s="31" t="s">
        <v>1051</v>
      </c>
      <c r="F645" s="31">
        <v>1</v>
      </c>
      <c r="G645" s="31">
        <v>0</v>
      </c>
      <c r="H645" s="33">
        <v>0</v>
      </c>
      <c r="I645" s="33">
        <v>1</v>
      </c>
      <c r="J645" s="33">
        <v>4795.5200000000004</v>
      </c>
      <c r="K645" s="33">
        <v>4795.5200000000004</v>
      </c>
      <c r="L645" s="48"/>
      <c r="M645" s="50">
        <v>14692.76</v>
      </c>
      <c r="N645" s="29"/>
      <c r="O645" s="29"/>
      <c r="P645" s="29"/>
      <c r="Q645" s="29"/>
      <c r="R645" s="29"/>
      <c r="S645" s="29"/>
      <c r="T645" s="29"/>
    </row>
    <row r="646" spans="2:20" ht="28.5" x14ac:dyDescent="0.4">
      <c r="B646" s="29"/>
      <c r="C646" s="30" t="s">
        <v>1052</v>
      </c>
      <c r="D646" s="31" t="s">
        <v>1053</v>
      </c>
      <c r="E646" s="31" t="s">
        <v>675</v>
      </c>
      <c r="F646" s="31">
        <v>22.75</v>
      </c>
      <c r="G646" s="31">
        <v>0</v>
      </c>
      <c r="H646" s="33">
        <v>0</v>
      </c>
      <c r="I646" s="33">
        <v>22.75</v>
      </c>
      <c r="J646" s="33">
        <v>1960</v>
      </c>
      <c r="K646" s="33">
        <v>44590</v>
      </c>
      <c r="L646" s="48"/>
      <c r="M646" s="50">
        <v>206.5</v>
      </c>
      <c r="N646" s="29"/>
      <c r="O646" s="29"/>
      <c r="P646" s="29"/>
      <c r="Q646" s="29"/>
      <c r="R646" s="29"/>
      <c r="S646" s="29"/>
      <c r="T646" s="29"/>
    </row>
    <row r="647" spans="2:20" ht="28.5" x14ac:dyDescent="0.4">
      <c r="B647" s="29"/>
      <c r="C647" s="30" t="s">
        <v>1054</v>
      </c>
      <c r="D647" s="31" t="s">
        <v>1055</v>
      </c>
      <c r="E647" s="31" t="s">
        <v>476</v>
      </c>
      <c r="F647" s="31">
        <v>1</v>
      </c>
      <c r="G647" s="31">
        <v>0</v>
      </c>
      <c r="H647" s="33">
        <v>0</v>
      </c>
      <c r="I647" s="33">
        <v>1</v>
      </c>
      <c r="J647" s="33">
        <v>1453.47</v>
      </c>
      <c r="K647" s="33">
        <v>1453.47</v>
      </c>
      <c r="L647" s="48"/>
      <c r="M647" s="50">
        <v>366728.75999999995</v>
      </c>
      <c r="N647" s="29"/>
      <c r="O647" s="29"/>
      <c r="P647" s="29"/>
      <c r="Q647" s="29"/>
      <c r="R647" s="29"/>
      <c r="S647" s="29"/>
      <c r="T647" s="29"/>
    </row>
    <row r="648" spans="2:20" ht="28.5" x14ac:dyDescent="0.4">
      <c r="B648" s="29"/>
      <c r="C648" s="30" t="s">
        <v>1056</v>
      </c>
      <c r="D648" s="31" t="s">
        <v>1057</v>
      </c>
      <c r="E648" s="31" t="s">
        <v>26</v>
      </c>
      <c r="F648" s="31">
        <v>99</v>
      </c>
      <c r="G648" s="31">
        <v>0</v>
      </c>
      <c r="H648" s="33">
        <v>6</v>
      </c>
      <c r="I648" s="33">
        <v>93</v>
      </c>
      <c r="J648" s="33">
        <v>236.98</v>
      </c>
      <c r="K648" s="33">
        <v>22039.14</v>
      </c>
      <c r="L648" s="48"/>
      <c r="M648" s="50">
        <v>0</v>
      </c>
      <c r="N648" s="29"/>
      <c r="O648" s="29"/>
      <c r="P648" s="29"/>
      <c r="Q648" s="29"/>
      <c r="R648" s="29"/>
      <c r="S648" s="29"/>
      <c r="T648" s="29"/>
    </row>
    <row r="649" spans="2:20" ht="28.5" x14ac:dyDescent="0.4">
      <c r="B649" s="29"/>
      <c r="C649" s="30" t="s">
        <v>1058</v>
      </c>
      <c r="D649" s="31" t="s">
        <v>1059</v>
      </c>
      <c r="E649" s="31" t="s">
        <v>26</v>
      </c>
      <c r="F649" s="31">
        <v>1</v>
      </c>
      <c r="G649" s="31">
        <v>0</v>
      </c>
      <c r="H649" s="33">
        <v>0</v>
      </c>
      <c r="I649" s="33">
        <v>1</v>
      </c>
      <c r="J649" s="33">
        <v>206.5</v>
      </c>
      <c r="K649" s="33">
        <v>206.5</v>
      </c>
      <c r="L649" s="48"/>
      <c r="M649" s="50">
        <v>19800</v>
      </c>
      <c r="N649" s="29"/>
      <c r="O649" s="29"/>
      <c r="P649" s="29"/>
      <c r="Q649" s="29"/>
      <c r="R649" s="29"/>
      <c r="S649" s="29"/>
      <c r="T649" s="29"/>
    </row>
    <row r="650" spans="2:20" ht="28.5" x14ac:dyDescent="0.4">
      <c r="B650" s="29"/>
      <c r="C650" s="30" t="s">
        <v>1060</v>
      </c>
      <c r="D650" s="31" t="s">
        <v>1061</v>
      </c>
      <c r="E650" s="31" t="s">
        <v>26</v>
      </c>
      <c r="F650" s="31">
        <v>124</v>
      </c>
      <c r="G650" s="31">
        <v>0</v>
      </c>
      <c r="H650" s="33">
        <v>2</v>
      </c>
      <c r="I650" s="33">
        <v>122</v>
      </c>
      <c r="J650" s="33">
        <v>2957.49</v>
      </c>
      <c r="K650" s="33">
        <v>360813.77999999997</v>
      </c>
      <c r="L650" s="48"/>
      <c r="M650" s="50">
        <v>11880</v>
      </c>
      <c r="N650" s="29"/>
      <c r="O650" s="29"/>
      <c r="P650" s="29"/>
      <c r="Q650" s="29"/>
      <c r="R650" s="29"/>
      <c r="S650" s="29"/>
      <c r="T650" s="29"/>
    </row>
    <row r="651" spans="2:20" ht="28.5" x14ac:dyDescent="0.4">
      <c r="B651" s="29"/>
      <c r="C651" s="30" t="s">
        <v>1062</v>
      </c>
      <c r="D651" s="31" t="s">
        <v>1063</v>
      </c>
      <c r="E651" s="31" t="s">
        <v>26</v>
      </c>
      <c r="F651" s="31">
        <v>9</v>
      </c>
      <c r="G651" s="31">
        <v>0</v>
      </c>
      <c r="H651" s="33">
        <v>0</v>
      </c>
      <c r="I651" s="33">
        <v>9</v>
      </c>
      <c r="J651" s="33">
        <v>0</v>
      </c>
      <c r="K651" s="33">
        <v>0</v>
      </c>
      <c r="L651" s="48"/>
      <c r="M651" s="50">
        <v>7920</v>
      </c>
      <c r="N651" s="29"/>
      <c r="O651" s="29"/>
      <c r="P651" s="29"/>
      <c r="Q651" s="29"/>
      <c r="R651" s="29"/>
      <c r="S651" s="29"/>
      <c r="T651" s="29"/>
    </row>
    <row r="652" spans="2:20" ht="28.5" x14ac:dyDescent="0.4">
      <c r="B652" s="29"/>
      <c r="C652" s="30" t="s">
        <v>1064</v>
      </c>
      <c r="D652" s="31" t="s">
        <v>1065</v>
      </c>
      <c r="E652" s="31" t="s">
        <v>26</v>
      </c>
      <c r="F652" s="31">
        <v>93</v>
      </c>
      <c r="G652" s="31">
        <v>0</v>
      </c>
      <c r="H652" s="33">
        <v>1</v>
      </c>
      <c r="I652" s="33">
        <v>92</v>
      </c>
      <c r="J652" s="33">
        <v>396</v>
      </c>
      <c r="K652" s="33">
        <v>36432</v>
      </c>
      <c r="L652" s="48"/>
      <c r="M652" s="50">
        <v>18612</v>
      </c>
      <c r="N652" s="29"/>
      <c r="O652" s="29"/>
      <c r="P652" s="29"/>
      <c r="Q652" s="29"/>
      <c r="R652" s="29"/>
      <c r="S652" s="29"/>
      <c r="T652" s="29"/>
    </row>
    <row r="653" spans="2:20" ht="28.5" x14ac:dyDescent="0.4">
      <c r="B653" s="29"/>
      <c r="C653" s="30" t="s">
        <v>1066</v>
      </c>
      <c r="D653" s="31" t="s">
        <v>1067</v>
      </c>
      <c r="E653" s="31" t="s">
        <v>26</v>
      </c>
      <c r="F653" s="31">
        <v>89</v>
      </c>
      <c r="G653" s="31">
        <v>0</v>
      </c>
      <c r="H653" s="33">
        <v>13</v>
      </c>
      <c r="I653" s="33">
        <v>76</v>
      </c>
      <c r="J653" s="33">
        <v>396</v>
      </c>
      <c r="K653" s="33">
        <v>30096</v>
      </c>
      <c r="L653" s="48"/>
      <c r="M653" s="50">
        <v>19344</v>
      </c>
      <c r="N653" s="29"/>
      <c r="O653" s="29"/>
      <c r="P653" s="29"/>
      <c r="Q653" s="29"/>
      <c r="R653" s="29"/>
      <c r="S653" s="29"/>
      <c r="T653" s="29"/>
    </row>
    <row r="654" spans="2:20" ht="28.5" x14ac:dyDescent="0.4">
      <c r="B654" s="29"/>
      <c r="C654" s="30" t="s">
        <v>1068</v>
      </c>
      <c r="D654" s="31" t="s">
        <v>1069</v>
      </c>
      <c r="E654" s="31" t="s">
        <v>26</v>
      </c>
      <c r="F654" s="31">
        <v>115</v>
      </c>
      <c r="G654" s="31">
        <v>0</v>
      </c>
      <c r="H654" s="33">
        <v>5</v>
      </c>
      <c r="I654" s="33">
        <v>110</v>
      </c>
      <c r="J654" s="33">
        <v>396</v>
      </c>
      <c r="K654" s="33">
        <v>43560</v>
      </c>
      <c r="L654" s="48"/>
      <c r="M654" s="50">
        <v>32547.200000000004</v>
      </c>
      <c r="N654" s="29"/>
      <c r="O654" s="29"/>
      <c r="P654" s="29"/>
      <c r="Q654" s="29"/>
      <c r="R654" s="29"/>
      <c r="S654" s="29"/>
      <c r="T654" s="29"/>
    </row>
    <row r="655" spans="2:20" ht="28.5" x14ac:dyDescent="0.4">
      <c r="B655" s="29"/>
      <c r="C655" s="30" t="s">
        <v>1070</v>
      </c>
      <c r="D655" s="31" t="s">
        <v>1071</v>
      </c>
      <c r="E655" s="31" t="s">
        <v>26</v>
      </c>
      <c r="F655" s="31">
        <v>79</v>
      </c>
      <c r="G655" s="31">
        <v>0</v>
      </c>
      <c r="H655" s="33">
        <v>3</v>
      </c>
      <c r="I655" s="33">
        <v>76</v>
      </c>
      <c r="J655" s="33">
        <v>396</v>
      </c>
      <c r="K655" s="33">
        <v>30096</v>
      </c>
      <c r="L655" s="48"/>
      <c r="M655" s="50">
        <v>8630.4000000000015</v>
      </c>
      <c r="N655" s="29"/>
      <c r="O655" s="29"/>
      <c r="P655" s="29"/>
      <c r="Q655" s="29"/>
      <c r="R655" s="29"/>
      <c r="S655" s="29"/>
      <c r="T655" s="29"/>
    </row>
    <row r="656" spans="2:20" ht="28.5" x14ac:dyDescent="0.4">
      <c r="B656" s="29"/>
      <c r="C656" s="30" t="s">
        <v>1072</v>
      </c>
      <c r="D656" s="31" t="s">
        <v>1073</v>
      </c>
      <c r="E656" s="31" t="s">
        <v>26</v>
      </c>
      <c r="F656" s="31">
        <v>101</v>
      </c>
      <c r="G656" s="31">
        <v>0</v>
      </c>
      <c r="H656" s="33">
        <v>1</v>
      </c>
      <c r="I656" s="33">
        <v>100</v>
      </c>
      <c r="J656" s="33">
        <v>297.60000000000002</v>
      </c>
      <c r="K656" s="33">
        <v>29760.000000000004</v>
      </c>
      <c r="L656" s="48"/>
      <c r="M656" s="50">
        <v>-1350</v>
      </c>
      <c r="N656" s="29"/>
      <c r="O656" s="29"/>
      <c r="P656" s="29"/>
      <c r="Q656" s="29"/>
      <c r="R656" s="29"/>
      <c r="S656" s="29"/>
      <c r="T656" s="29"/>
    </row>
    <row r="657" spans="2:20" ht="28.5" x14ac:dyDescent="0.4">
      <c r="B657" s="29"/>
      <c r="C657" s="30" t="s">
        <v>1074</v>
      </c>
      <c r="D657" s="31" t="s">
        <v>1075</v>
      </c>
      <c r="E657" s="31" t="s">
        <v>26</v>
      </c>
      <c r="F657" s="31">
        <v>36</v>
      </c>
      <c r="G657" s="31">
        <v>0</v>
      </c>
      <c r="H657" s="33">
        <v>5</v>
      </c>
      <c r="I657" s="33">
        <v>31</v>
      </c>
      <c r="J657" s="33">
        <v>1162.4000000000001</v>
      </c>
      <c r="K657" s="33">
        <v>36034.400000000001</v>
      </c>
      <c r="L657" s="48"/>
      <c r="M657" s="50">
        <v>79462.5</v>
      </c>
      <c r="N657" s="29"/>
      <c r="O657" s="29"/>
      <c r="P657" s="29"/>
      <c r="Q657" s="29"/>
      <c r="R657" s="29"/>
      <c r="S657" s="29"/>
      <c r="T657" s="29"/>
    </row>
    <row r="658" spans="2:20" ht="28.5" x14ac:dyDescent="0.4">
      <c r="B658" s="29"/>
      <c r="C658" s="30" t="s">
        <v>1076</v>
      </c>
      <c r="D658" s="31" t="s">
        <v>1077</v>
      </c>
      <c r="E658" s="31" t="s">
        <v>26</v>
      </c>
      <c r="F658" s="31">
        <v>102</v>
      </c>
      <c r="G658" s="31">
        <v>0</v>
      </c>
      <c r="H658" s="33">
        <v>1</v>
      </c>
      <c r="I658" s="33">
        <v>101</v>
      </c>
      <c r="J658" s="33">
        <v>297.60000000000002</v>
      </c>
      <c r="K658" s="33">
        <v>30057.600000000002</v>
      </c>
      <c r="L658" s="48"/>
      <c r="M658" s="50">
        <v>34105.5</v>
      </c>
      <c r="N658" s="29"/>
      <c r="O658" s="29"/>
      <c r="P658" s="29"/>
      <c r="Q658" s="29"/>
      <c r="R658" s="29"/>
      <c r="S658" s="29"/>
      <c r="T658" s="29"/>
    </row>
    <row r="659" spans="2:20" ht="28.5" x14ac:dyDescent="0.4">
      <c r="B659" s="29"/>
      <c r="C659" s="30" t="s">
        <v>1078</v>
      </c>
      <c r="D659" s="31" t="s">
        <v>1079</v>
      </c>
      <c r="E659" s="31" t="s">
        <v>26</v>
      </c>
      <c r="F659" s="31">
        <v>58</v>
      </c>
      <c r="G659" s="31">
        <v>0</v>
      </c>
      <c r="H659" s="33">
        <v>1</v>
      </c>
      <c r="I659" s="33">
        <v>57</v>
      </c>
      <c r="J659" s="33">
        <v>450</v>
      </c>
      <c r="K659" s="33">
        <v>25650</v>
      </c>
      <c r="L659" s="48"/>
      <c r="M659" s="50">
        <v>5616.75</v>
      </c>
      <c r="N659" s="29"/>
      <c r="O659" s="29"/>
      <c r="P659" s="29"/>
      <c r="Q659" s="29"/>
      <c r="R659" s="29"/>
      <c r="S659" s="29"/>
      <c r="T659" s="29"/>
    </row>
    <row r="660" spans="2:20" ht="28.5" x14ac:dyDescent="0.4">
      <c r="B660" s="29"/>
      <c r="C660" s="30" t="s">
        <v>1080</v>
      </c>
      <c r="D660" s="31" t="s">
        <v>1081</v>
      </c>
      <c r="E660" s="31" t="s">
        <v>1082</v>
      </c>
      <c r="F660" s="31">
        <v>21</v>
      </c>
      <c r="G660" s="31">
        <v>0</v>
      </c>
      <c r="H660" s="33">
        <v>4</v>
      </c>
      <c r="I660" s="33">
        <v>17</v>
      </c>
      <c r="J660" s="33">
        <v>2648.75</v>
      </c>
      <c r="K660" s="33">
        <v>45028.75</v>
      </c>
      <c r="L660" s="48"/>
      <c r="M660" s="50">
        <v>4268.7299999999996</v>
      </c>
      <c r="N660" s="29"/>
      <c r="O660" s="29"/>
      <c r="P660" s="29"/>
      <c r="Q660" s="29"/>
      <c r="R660" s="29"/>
      <c r="S660" s="29"/>
      <c r="T660" s="29"/>
    </row>
    <row r="661" spans="2:20" ht="28.5" x14ac:dyDescent="0.4">
      <c r="B661" s="29"/>
      <c r="C661" s="30" t="s">
        <v>1083</v>
      </c>
      <c r="D661" s="31" t="s">
        <v>1084</v>
      </c>
      <c r="E661" s="31" t="s">
        <v>455</v>
      </c>
      <c r="F661" s="31">
        <v>19</v>
      </c>
      <c r="G661" s="31">
        <v>0</v>
      </c>
      <c r="H661" s="33">
        <v>2</v>
      </c>
      <c r="I661" s="33">
        <v>17</v>
      </c>
      <c r="J661" s="33">
        <v>1033.5</v>
      </c>
      <c r="K661" s="33">
        <v>17569.5</v>
      </c>
      <c r="L661" s="48"/>
      <c r="M661" s="50">
        <v>32141.279999999999</v>
      </c>
      <c r="N661" s="29"/>
      <c r="O661" s="29"/>
      <c r="P661" s="29"/>
      <c r="Q661" s="29"/>
      <c r="R661" s="29"/>
      <c r="S661" s="29"/>
      <c r="T661" s="29"/>
    </row>
    <row r="662" spans="2:20" ht="28.5" x14ac:dyDescent="0.4">
      <c r="B662" s="29"/>
      <c r="C662" s="30" t="s">
        <v>1085</v>
      </c>
      <c r="D662" s="31" t="s">
        <v>1086</v>
      </c>
      <c r="E662" s="31" t="s">
        <v>931</v>
      </c>
      <c r="F662" s="31">
        <v>25</v>
      </c>
      <c r="G662" s="31">
        <v>0</v>
      </c>
      <c r="H662" s="33">
        <v>0</v>
      </c>
      <c r="I662" s="33">
        <v>25</v>
      </c>
      <c r="J662" s="33">
        <v>224.67</v>
      </c>
      <c r="K662" s="33">
        <v>5616.75</v>
      </c>
      <c r="L662" s="48"/>
      <c r="M662" s="50">
        <v>8610</v>
      </c>
      <c r="N662" s="29"/>
      <c r="O662" s="29"/>
      <c r="P662" s="29"/>
      <c r="Q662" s="29"/>
      <c r="R662" s="29"/>
      <c r="S662" s="29"/>
      <c r="T662" s="29"/>
    </row>
    <row r="663" spans="2:20" ht="28.5" x14ac:dyDescent="0.4">
      <c r="B663" s="29"/>
      <c r="C663" s="30" t="s">
        <v>1087</v>
      </c>
      <c r="D663" s="31" t="s">
        <v>1088</v>
      </c>
      <c r="E663" s="31" t="s">
        <v>931</v>
      </c>
      <c r="F663" s="31">
        <v>19</v>
      </c>
      <c r="G663" s="31">
        <v>0</v>
      </c>
      <c r="H663" s="33">
        <v>0</v>
      </c>
      <c r="I663" s="33">
        <v>19</v>
      </c>
      <c r="J663" s="33">
        <v>224.67</v>
      </c>
      <c r="K663" s="33">
        <v>4268.7299999999996</v>
      </c>
      <c r="L663" s="48"/>
      <c r="M663" s="50">
        <v>170987.95</v>
      </c>
      <c r="N663" s="29"/>
      <c r="O663" s="29"/>
      <c r="P663" s="29"/>
      <c r="Q663" s="29"/>
      <c r="R663" s="29"/>
      <c r="S663" s="29"/>
      <c r="T663" s="29"/>
    </row>
    <row r="664" spans="2:20" ht="28.5" x14ac:dyDescent="0.4">
      <c r="B664" s="29"/>
      <c r="C664" s="30" t="s">
        <v>1089</v>
      </c>
      <c r="D664" s="31" t="s">
        <v>1090</v>
      </c>
      <c r="E664" s="31" t="s">
        <v>620</v>
      </c>
      <c r="F664" s="31">
        <v>47</v>
      </c>
      <c r="G664" s="31">
        <v>0</v>
      </c>
      <c r="H664" s="33">
        <v>2</v>
      </c>
      <c r="I664" s="33">
        <v>45</v>
      </c>
      <c r="J664" s="33">
        <v>980</v>
      </c>
      <c r="K664" s="33">
        <v>44100</v>
      </c>
      <c r="L664" s="48"/>
      <c r="M664" s="50">
        <v>207963.25</v>
      </c>
      <c r="N664" s="29"/>
      <c r="O664" s="29"/>
      <c r="P664" s="29"/>
      <c r="Q664" s="29"/>
      <c r="R664" s="29"/>
      <c r="S664" s="29"/>
      <c r="T664" s="29"/>
    </row>
    <row r="665" spans="2:20" ht="28.5" x14ac:dyDescent="0.4">
      <c r="B665" s="29"/>
      <c r="C665" s="30" t="s">
        <v>1091</v>
      </c>
      <c r="D665" s="31" t="s">
        <v>1092</v>
      </c>
      <c r="E665" s="31" t="s">
        <v>1093</v>
      </c>
      <c r="F665" s="31">
        <v>46</v>
      </c>
      <c r="G665" s="31">
        <v>0</v>
      </c>
      <c r="H665" s="33">
        <v>0</v>
      </c>
      <c r="I665" s="33">
        <v>46</v>
      </c>
      <c r="J665" s="33">
        <v>385</v>
      </c>
      <c r="K665" s="33">
        <v>17710</v>
      </c>
      <c r="L665" s="48"/>
      <c r="M665" s="50">
        <v>45.76</v>
      </c>
      <c r="N665" s="29"/>
      <c r="O665" s="29"/>
      <c r="P665" s="29"/>
      <c r="Q665" s="29"/>
      <c r="R665" s="29"/>
      <c r="S665" s="29"/>
      <c r="T665" s="29"/>
    </row>
    <row r="666" spans="2:20" ht="28.5" x14ac:dyDescent="0.4">
      <c r="B666" s="29"/>
      <c r="C666" s="30" t="s">
        <v>1094</v>
      </c>
      <c r="D666" s="31" t="s">
        <v>1095</v>
      </c>
      <c r="E666" s="31" t="s">
        <v>455</v>
      </c>
      <c r="F666" s="31">
        <v>69</v>
      </c>
      <c r="G666" s="31">
        <v>0</v>
      </c>
      <c r="H666" s="33">
        <v>2</v>
      </c>
      <c r="I666" s="33">
        <v>67</v>
      </c>
      <c r="J666" s="33">
        <v>2330</v>
      </c>
      <c r="K666" s="33">
        <v>156110</v>
      </c>
      <c r="L666" s="48"/>
      <c r="M666" s="50">
        <v>866.6</v>
      </c>
      <c r="N666" s="29"/>
      <c r="O666" s="29"/>
      <c r="P666" s="29"/>
      <c r="Q666" s="29"/>
      <c r="R666" s="29"/>
      <c r="S666" s="29"/>
      <c r="T666" s="29"/>
    </row>
    <row r="667" spans="2:20" ht="28.5" x14ac:dyDescent="0.4">
      <c r="B667" s="29"/>
      <c r="C667" s="30" t="s">
        <v>1096</v>
      </c>
      <c r="D667" s="31" t="s">
        <v>1097</v>
      </c>
      <c r="E667" s="31" t="s">
        <v>455</v>
      </c>
      <c r="F667" s="31">
        <v>64</v>
      </c>
      <c r="G667" s="31">
        <v>0</v>
      </c>
      <c r="H667" s="33">
        <v>2</v>
      </c>
      <c r="I667" s="33">
        <v>62</v>
      </c>
      <c r="J667" s="33">
        <v>2395</v>
      </c>
      <c r="K667" s="33">
        <v>148490</v>
      </c>
      <c r="L667" s="48"/>
      <c r="M667" s="50">
        <v>1129.26</v>
      </c>
      <c r="N667" s="29"/>
      <c r="O667" s="29"/>
      <c r="P667" s="29"/>
      <c r="Q667" s="29"/>
      <c r="R667" s="29"/>
      <c r="S667" s="29"/>
      <c r="T667" s="29"/>
    </row>
    <row r="668" spans="2:20" ht="28.5" x14ac:dyDescent="0.4">
      <c r="B668" s="29"/>
      <c r="C668" s="30" t="s">
        <v>1098</v>
      </c>
      <c r="D668" s="31" t="s">
        <v>1099</v>
      </c>
      <c r="E668" s="31" t="s">
        <v>26</v>
      </c>
      <c r="F668" s="31">
        <v>4</v>
      </c>
      <c r="G668" s="31">
        <v>0</v>
      </c>
      <c r="H668" s="33">
        <v>1</v>
      </c>
      <c r="I668" s="33">
        <v>3</v>
      </c>
      <c r="J668" s="33">
        <v>45.76</v>
      </c>
      <c r="K668" s="33">
        <v>137.28</v>
      </c>
      <c r="L668" s="48"/>
      <c r="M668" s="50">
        <v>13393</v>
      </c>
      <c r="N668" s="29"/>
      <c r="O668" s="29"/>
      <c r="P668" s="29"/>
      <c r="Q668" s="29"/>
      <c r="R668" s="29"/>
      <c r="S668" s="29"/>
      <c r="T668" s="29"/>
    </row>
    <row r="669" spans="2:20" ht="28.5" x14ac:dyDescent="0.4">
      <c r="B669" s="29"/>
      <c r="C669" s="30" t="s">
        <v>1100</v>
      </c>
      <c r="D669" s="31" t="s">
        <v>1101</v>
      </c>
      <c r="E669" s="31" t="s">
        <v>34</v>
      </c>
      <c r="F669" s="31">
        <v>4</v>
      </c>
      <c r="G669" s="31">
        <v>0</v>
      </c>
      <c r="H669" s="33">
        <v>0</v>
      </c>
      <c r="I669" s="33">
        <v>4</v>
      </c>
      <c r="J669" s="33">
        <v>216.65</v>
      </c>
      <c r="K669" s="33">
        <v>866.6</v>
      </c>
      <c r="L669" s="48"/>
      <c r="M669" s="50">
        <v>12891.5</v>
      </c>
      <c r="N669" s="29"/>
      <c r="O669" s="29"/>
      <c r="P669" s="29"/>
      <c r="Q669" s="29"/>
      <c r="R669" s="29"/>
      <c r="S669" s="29"/>
      <c r="T669" s="29"/>
    </row>
    <row r="670" spans="2:20" ht="28.5" x14ac:dyDescent="0.4">
      <c r="B670" s="29"/>
      <c r="C670" s="30" t="s">
        <v>1102</v>
      </c>
      <c r="D670" s="31" t="s">
        <v>1103</v>
      </c>
      <c r="E670" s="31" t="s">
        <v>26</v>
      </c>
      <c r="F670" s="31">
        <v>27</v>
      </c>
      <c r="G670" s="31">
        <v>0</v>
      </c>
      <c r="H670" s="33">
        <v>0</v>
      </c>
      <c r="I670" s="33">
        <v>27</v>
      </c>
      <c r="J670" s="33">
        <v>38.94</v>
      </c>
      <c r="K670" s="33">
        <v>1051.3799999999999</v>
      </c>
      <c r="L670" s="48"/>
      <c r="M670" s="50">
        <v>10266</v>
      </c>
      <c r="N670" s="29"/>
      <c r="O670" s="29"/>
      <c r="P670" s="29"/>
      <c r="Q670" s="29"/>
      <c r="R670" s="29"/>
      <c r="S670" s="29"/>
      <c r="T670" s="29"/>
    </row>
    <row r="671" spans="2:20" ht="28.5" x14ac:dyDescent="0.4">
      <c r="B671" s="29"/>
      <c r="C671" s="30" t="s">
        <v>1104</v>
      </c>
      <c r="D671" s="31" t="s">
        <v>1105</v>
      </c>
      <c r="E671" s="31" t="s">
        <v>26</v>
      </c>
      <c r="F671" s="31">
        <v>324</v>
      </c>
      <c r="G671" s="31">
        <v>0</v>
      </c>
      <c r="H671" s="33">
        <v>30</v>
      </c>
      <c r="I671" s="33">
        <v>294</v>
      </c>
      <c r="J671" s="33">
        <v>29.5</v>
      </c>
      <c r="K671" s="33">
        <v>8673</v>
      </c>
      <c r="L671" s="48"/>
      <c r="M671" s="50">
        <v>12626</v>
      </c>
      <c r="N671" s="29"/>
      <c r="O671" s="29"/>
      <c r="P671" s="29"/>
      <c r="Q671" s="29"/>
      <c r="R671" s="29"/>
      <c r="S671" s="29"/>
      <c r="T671" s="29"/>
    </row>
    <row r="672" spans="2:20" ht="28.5" x14ac:dyDescent="0.4">
      <c r="B672" s="29"/>
      <c r="C672" s="30" t="s">
        <v>1106</v>
      </c>
      <c r="D672" s="31" t="s">
        <v>1107</v>
      </c>
      <c r="E672" s="31" t="s">
        <v>26</v>
      </c>
      <c r="F672" s="31">
        <v>307</v>
      </c>
      <c r="G672" s="31">
        <v>0</v>
      </c>
      <c r="H672" s="33">
        <v>30</v>
      </c>
      <c r="I672" s="33">
        <v>277</v>
      </c>
      <c r="J672" s="33">
        <v>29.5</v>
      </c>
      <c r="K672" s="33">
        <v>8171.5</v>
      </c>
      <c r="L672" s="48"/>
      <c r="M672" s="50">
        <v>0</v>
      </c>
      <c r="N672" s="29"/>
      <c r="O672" s="29"/>
      <c r="P672" s="29"/>
      <c r="Q672" s="29"/>
      <c r="R672" s="29"/>
      <c r="S672" s="29"/>
      <c r="T672" s="29"/>
    </row>
    <row r="673" spans="2:20" ht="28.5" x14ac:dyDescent="0.4">
      <c r="B673" s="29"/>
      <c r="C673" s="30" t="s">
        <v>1108</v>
      </c>
      <c r="D673" s="31" t="s">
        <v>1109</v>
      </c>
      <c r="E673" s="31" t="s">
        <v>26</v>
      </c>
      <c r="F673" s="31">
        <v>238</v>
      </c>
      <c r="G673" s="31">
        <v>0</v>
      </c>
      <c r="H673" s="33">
        <v>20</v>
      </c>
      <c r="I673" s="33">
        <v>218</v>
      </c>
      <c r="J673" s="33">
        <v>29.5</v>
      </c>
      <c r="K673" s="33">
        <v>6431</v>
      </c>
      <c r="L673" s="48"/>
      <c r="M673" s="50">
        <v>0</v>
      </c>
      <c r="N673" s="29"/>
      <c r="O673" s="29"/>
      <c r="P673" s="29"/>
      <c r="Q673" s="29"/>
      <c r="R673" s="29"/>
      <c r="S673" s="29"/>
      <c r="T673" s="29"/>
    </row>
    <row r="674" spans="2:20" ht="28.5" x14ac:dyDescent="0.4">
      <c r="B674" s="29"/>
      <c r="C674" s="30" t="s">
        <v>1110</v>
      </c>
      <c r="D674" s="31" t="s">
        <v>1111</v>
      </c>
      <c r="E674" s="31" t="s">
        <v>26</v>
      </c>
      <c r="F674" s="31">
        <v>298</v>
      </c>
      <c r="G674" s="31">
        <v>0</v>
      </c>
      <c r="H674" s="33">
        <v>20</v>
      </c>
      <c r="I674" s="33">
        <v>278</v>
      </c>
      <c r="J674" s="33">
        <v>29.5</v>
      </c>
      <c r="K674" s="33">
        <v>8201</v>
      </c>
      <c r="L674" s="48"/>
      <c r="M674" s="50">
        <v>1035</v>
      </c>
      <c r="N674" s="29"/>
      <c r="O674" s="29"/>
      <c r="P674" s="29"/>
      <c r="Q674" s="29"/>
      <c r="R674" s="29"/>
      <c r="S674" s="29"/>
      <c r="T674" s="29"/>
    </row>
    <row r="675" spans="2:20" ht="28.5" x14ac:dyDescent="0.4">
      <c r="B675" s="29"/>
      <c r="C675" s="30" t="s">
        <v>1112</v>
      </c>
      <c r="D675" s="31" t="s">
        <v>1113</v>
      </c>
      <c r="E675" s="31" t="s">
        <v>26</v>
      </c>
      <c r="F675" s="31">
        <v>0</v>
      </c>
      <c r="G675" s="31">
        <v>0</v>
      </c>
      <c r="H675" s="33">
        <v>0</v>
      </c>
      <c r="I675" s="33">
        <v>0</v>
      </c>
      <c r="J675" s="33">
        <v>0</v>
      </c>
      <c r="K675" s="33">
        <v>0</v>
      </c>
      <c r="L675" s="48"/>
      <c r="M675" s="50">
        <v>0</v>
      </c>
      <c r="N675" s="29"/>
      <c r="O675" s="29"/>
      <c r="P675" s="29"/>
      <c r="Q675" s="29"/>
      <c r="R675" s="29"/>
      <c r="S675" s="29"/>
      <c r="T675" s="29"/>
    </row>
    <row r="676" spans="2:20" ht="28.5" x14ac:dyDescent="0.4">
      <c r="B676" s="29"/>
      <c r="C676" s="30" t="s">
        <v>1114</v>
      </c>
      <c r="D676" s="31" t="s">
        <v>1115</v>
      </c>
      <c r="E676" s="31" t="s">
        <v>1116</v>
      </c>
      <c r="F676" s="31">
        <v>27</v>
      </c>
      <c r="G676" s="31">
        <v>0</v>
      </c>
      <c r="H676" s="33">
        <v>1</v>
      </c>
      <c r="I676" s="33">
        <v>26</v>
      </c>
      <c r="J676" s="33">
        <v>28</v>
      </c>
      <c r="K676" s="33">
        <v>728</v>
      </c>
      <c r="L676" s="48"/>
      <c r="M676" s="50">
        <v>3610.5</v>
      </c>
      <c r="N676" s="29"/>
      <c r="O676" s="29"/>
      <c r="P676" s="29"/>
      <c r="Q676" s="29"/>
      <c r="R676" s="29"/>
      <c r="S676" s="29"/>
      <c r="T676" s="29"/>
    </row>
    <row r="677" spans="2:20" ht="28.5" x14ac:dyDescent="0.4">
      <c r="B677" s="29"/>
      <c r="C677" s="30" t="s">
        <v>1117</v>
      </c>
      <c r="D677" s="31" t="s">
        <v>1118</v>
      </c>
      <c r="E677" s="31" t="s">
        <v>26</v>
      </c>
      <c r="F677" s="31">
        <v>21</v>
      </c>
      <c r="G677" s="31">
        <v>0</v>
      </c>
      <c r="H677" s="33">
        <v>3</v>
      </c>
      <c r="I677" s="33">
        <v>18</v>
      </c>
      <c r="J677" s="33">
        <v>45</v>
      </c>
      <c r="K677" s="33">
        <v>810</v>
      </c>
      <c r="L677" s="48"/>
      <c r="M677" s="50">
        <v>4872</v>
      </c>
      <c r="N677" s="29"/>
      <c r="O677" s="29"/>
      <c r="P677" s="29"/>
      <c r="Q677" s="29"/>
      <c r="R677" s="29"/>
      <c r="S677" s="29"/>
      <c r="T677" s="29"/>
    </row>
    <row r="678" spans="2:20" ht="28.5" x14ac:dyDescent="0.4">
      <c r="B678" s="29"/>
      <c r="C678" s="30" t="s">
        <v>1119</v>
      </c>
      <c r="D678" s="31" t="s">
        <v>1120</v>
      </c>
      <c r="E678" s="31" t="s">
        <v>26</v>
      </c>
      <c r="F678" s="31">
        <v>0</v>
      </c>
      <c r="G678" s="31">
        <v>0</v>
      </c>
      <c r="H678" s="33">
        <v>0</v>
      </c>
      <c r="I678" s="33">
        <v>0</v>
      </c>
      <c r="J678" s="33">
        <v>22</v>
      </c>
      <c r="K678" s="33">
        <v>0</v>
      </c>
      <c r="L678" s="48"/>
      <c r="M678" s="50">
        <v>3814.29</v>
      </c>
      <c r="N678" s="29"/>
      <c r="O678" s="29"/>
      <c r="P678" s="29"/>
      <c r="Q678" s="29"/>
      <c r="R678" s="29"/>
      <c r="S678" s="29"/>
      <c r="T678" s="29"/>
    </row>
    <row r="679" spans="2:20" ht="28.5" x14ac:dyDescent="0.4">
      <c r="B679" s="29"/>
      <c r="C679" s="30" t="s">
        <v>1121</v>
      </c>
      <c r="D679" s="31" t="s">
        <v>1122</v>
      </c>
      <c r="E679" s="31" t="s">
        <v>26</v>
      </c>
      <c r="F679" s="31">
        <v>150</v>
      </c>
      <c r="G679" s="31">
        <v>0</v>
      </c>
      <c r="H679" s="33">
        <v>0</v>
      </c>
      <c r="I679" s="33">
        <v>150</v>
      </c>
      <c r="J679" s="33">
        <v>24.07</v>
      </c>
      <c r="K679" s="33">
        <v>3610.5</v>
      </c>
      <c r="L679" s="48"/>
      <c r="M679" s="50">
        <v>10114</v>
      </c>
      <c r="N679" s="29"/>
      <c r="O679" s="29"/>
      <c r="P679" s="29"/>
      <c r="Q679" s="29"/>
      <c r="R679" s="29"/>
      <c r="S679" s="29"/>
      <c r="T679" s="29"/>
    </row>
    <row r="680" spans="2:20" ht="28.5" x14ac:dyDescent="0.4">
      <c r="B680" s="29"/>
      <c r="C680" s="30" t="s">
        <v>1123</v>
      </c>
      <c r="D680" s="31" t="s">
        <v>1124</v>
      </c>
      <c r="E680" s="31" t="s">
        <v>491</v>
      </c>
      <c r="F680" s="31">
        <v>23</v>
      </c>
      <c r="G680" s="31">
        <v>0</v>
      </c>
      <c r="H680" s="33">
        <v>1</v>
      </c>
      <c r="I680" s="33">
        <v>22</v>
      </c>
      <c r="J680" s="33">
        <v>348</v>
      </c>
      <c r="K680" s="33">
        <v>7656</v>
      </c>
      <c r="L680" s="48"/>
      <c r="M680" s="50">
        <v>0</v>
      </c>
      <c r="N680" s="29"/>
      <c r="O680" s="29"/>
      <c r="P680" s="29"/>
      <c r="Q680" s="29"/>
      <c r="R680" s="29"/>
      <c r="S680" s="29"/>
      <c r="T680" s="29"/>
    </row>
    <row r="681" spans="2:20" ht="28.5" x14ac:dyDescent="0.4">
      <c r="B681" s="29"/>
      <c r="C681" s="30" t="s">
        <v>1125</v>
      </c>
      <c r="D681" s="31" t="s">
        <v>1126</v>
      </c>
      <c r="E681" s="31" t="s">
        <v>1127</v>
      </c>
      <c r="F681" s="31">
        <v>50</v>
      </c>
      <c r="G681" s="31">
        <v>30</v>
      </c>
      <c r="H681" s="33">
        <v>50</v>
      </c>
      <c r="I681" s="33">
        <v>30</v>
      </c>
      <c r="J681" s="33">
        <v>53.6</v>
      </c>
      <c r="K681" s="33">
        <v>1608</v>
      </c>
      <c r="L681" s="48"/>
      <c r="M681" s="50">
        <v>4211592.2573199989</v>
      </c>
      <c r="N681" s="29"/>
      <c r="O681" s="29"/>
      <c r="P681" s="29"/>
      <c r="Q681" s="29"/>
      <c r="R681" s="29"/>
      <c r="S681" s="29"/>
      <c r="T681" s="29"/>
    </row>
    <row r="682" spans="2:20" ht="28.5" x14ac:dyDescent="0.4">
      <c r="B682" s="29"/>
      <c r="C682" s="30" t="s">
        <v>1128</v>
      </c>
      <c r="D682" s="31" t="s">
        <v>1129</v>
      </c>
      <c r="E682" s="31" t="s">
        <v>358</v>
      </c>
      <c r="F682" s="31">
        <v>678</v>
      </c>
      <c r="G682" s="31">
        <v>0</v>
      </c>
      <c r="H682" s="33">
        <v>0</v>
      </c>
      <c r="I682" s="33">
        <v>678</v>
      </c>
      <c r="J682" s="33">
        <v>13</v>
      </c>
      <c r="K682" s="33">
        <v>8814</v>
      </c>
      <c r="L682" s="48"/>
      <c r="M682" s="50"/>
      <c r="N682" s="29"/>
      <c r="O682" s="29"/>
      <c r="P682" s="29"/>
      <c r="Q682" s="29"/>
      <c r="R682" s="29"/>
      <c r="S682" s="29"/>
      <c r="T682" s="29"/>
    </row>
    <row r="683" spans="2:20" ht="28.5" x14ac:dyDescent="0.4">
      <c r="B683" s="29"/>
      <c r="C683" s="30" t="s">
        <v>1130</v>
      </c>
      <c r="D683" s="31" t="s">
        <v>1131</v>
      </c>
      <c r="E683" s="31" t="s">
        <v>26</v>
      </c>
      <c r="F683" s="31">
        <v>1</v>
      </c>
      <c r="G683" s="31">
        <v>0</v>
      </c>
      <c r="H683" s="33">
        <v>0</v>
      </c>
      <c r="I683" s="33">
        <v>1</v>
      </c>
      <c r="J683" s="33">
        <v>0</v>
      </c>
      <c r="K683" s="33">
        <v>0</v>
      </c>
      <c r="L683" s="48"/>
      <c r="M683" s="50"/>
      <c r="N683" s="29"/>
      <c r="O683" s="29"/>
      <c r="P683" s="29"/>
      <c r="Q683" s="29"/>
      <c r="R683" s="29"/>
      <c r="S683" s="29"/>
      <c r="T683" s="29"/>
    </row>
    <row r="684" spans="2:20" ht="28.5" x14ac:dyDescent="0.4">
      <c r="B684" s="29"/>
      <c r="C684" s="30"/>
      <c r="D684" s="31"/>
      <c r="E684" s="31"/>
      <c r="F684" s="31">
        <v>0</v>
      </c>
      <c r="G684" s="31">
        <v>0</v>
      </c>
      <c r="H684" s="33">
        <v>0</v>
      </c>
      <c r="I684" s="33">
        <v>0</v>
      </c>
      <c r="J684" s="33"/>
      <c r="K684" s="33"/>
      <c r="L684" s="48"/>
      <c r="M684" s="50">
        <v>755.19999999999993</v>
      </c>
      <c r="N684" s="29"/>
      <c r="O684" s="29"/>
      <c r="P684" s="29"/>
      <c r="Q684" s="29"/>
      <c r="R684" s="29"/>
      <c r="S684" s="29"/>
      <c r="T684" s="29"/>
    </row>
    <row r="685" spans="2:20" ht="28.5" x14ac:dyDescent="0.4">
      <c r="B685" s="29"/>
      <c r="C685" s="30"/>
      <c r="D685" s="31"/>
      <c r="E685" s="31"/>
      <c r="F685" s="31">
        <v>0</v>
      </c>
      <c r="G685" s="31">
        <v>0</v>
      </c>
      <c r="H685" s="33">
        <v>0</v>
      </c>
      <c r="I685" s="33">
        <v>0</v>
      </c>
      <c r="J685" s="33"/>
      <c r="K685" s="33"/>
      <c r="L685" s="48"/>
      <c r="M685" s="50">
        <v>0</v>
      </c>
      <c r="N685" s="29"/>
      <c r="O685" s="29"/>
      <c r="P685" s="29"/>
      <c r="Q685" s="29"/>
      <c r="R685" s="29"/>
      <c r="S685" s="29"/>
      <c r="T685" s="29"/>
    </row>
    <row r="686" spans="2:20" ht="28.5" x14ac:dyDescent="0.4">
      <c r="B686" s="29"/>
      <c r="C686" s="30"/>
      <c r="D686" s="31"/>
      <c r="E686" s="31"/>
      <c r="F686" s="31">
        <v>0</v>
      </c>
      <c r="G686" s="31">
        <v>0</v>
      </c>
      <c r="H686" s="33">
        <v>0</v>
      </c>
      <c r="I686" s="33">
        <v>0</v>
      </c>
      <c r="J686" s="33"/>
      <c r="K686" s="33"/>
      <c r="L686" s="48"/>
      <c r="M686" s="50">
        <v>0</v>
      </c>
      <c r="N686" s="29"/>
      <c r="O686" s="29"/>
      <c r="P686" s="29"/>
      <c r="Q686" s="29"/>
      <c r="R686" s="29"/>
      <c r="S686" s="29"/>
      <c r="T686" s="29"/>
    </row>
    <row r="687" spans="2:20" ht="28.5" x14ac:dyDescent="0.4">
      <c r="B687" s="29"/>
      <c r="C687" s="30" t="s">
        <v>1132</v>
      </c>
      <c r="D687" s="31" t="s">
        <v>1133</v>
      </c>
      <c r="E687" s="31" t="s">
        <v>26</v>
      </c>
      <c r="F687" s="31">
        <v>20</v>
      </c>
      <c r="G687" s="31">
        <v>0</v>
      </c>
      <c r="H687" s="33">
        <v>0</v>
      </c>
      <c r="I687" s="33">
        <v>20</v>
      </c>
      <c r="J687" s="33">
        <v>37.76</v>
      </c>
      <c r="K687" s="33">
        <v>755.19999999999993</v>
      </c>
      <c r="L687" s="48"/>
      <c r="M687" s="50">
        <v>74895.37000000001</v>
      </c>
      <c r="N687" s="29"/>
      <c r="O687" s="29"/>
      <c r="P687" s="29"/>
      <c r="Q687" s="29"/>
      <c r="R687" s="29"/>
      <c r="S687" s="29"/>
      <c r="T687" s="29"/>
    </row>
    <row r="688" spans="2:20" ht="28.5" x14ac:dyDescent="0.4">
      <c r="B688" s="29"/>
      <c r="C688" s="30" t="s">
        <v>1134</v>
      </c>
      <c r="D688" s="31" t="s">
        <v>1135</v>
      </c>
      <c r="E688" s="31" t="s">
        <v>26</v>
      </c>
      <c r="F688" s="31">
        <v>0</v>
      </c>
      <c r="G688" s="31">
        <v>0</v>
      </c>
      <c r="H688" s="33">
        <v>0</v>
      </c>
      <c r="I688" s="33">
        <v>0</v>
      </c>
      <c r="J688" s="33">
        <v>80</v>
      </c>
      <c r="K688" s="33">
        <v>0</v>
      </c>
      <c r="L688" s="48"/>
      <c r="M688" s="50">
        <v>0</v>
      </c>
      <c r="N688" s="29"/>
      <c r="O688" s="29"/>
      <c r="P688" s="29"/>
      <c r="Q688" s="29"/>
      <c r="R688" s="29"/>
      <c r="S688" s="29"/>
      <c r="T688" s="29"/>
    </row>
    <row r="689" spans="2:20" ht="28.5" x14ac:dyDescent="0.4">
      <c r="B689" s="29"/>
      <c r="C689" s="30" t="s">
        <v>1136</v>
      </c>
      <c r="D689" s="31" t="s">
        <v>1137</v>
      </c>
      <c r="E689" s="31" t="s">
        <v>26</v>
      </c>
      <c r="F689" s="31">
        <v>1</v>
      </c>
      <c r="G689" s="31">
        <v>0</v>
      </c>
      <c r="H689" s="33">
        <v>0</v>
      </c>
      <c r="I689" s="33">
        <v>1</v>
      </c>
      <c r="J689" s="33">
        <v>0</v>
      </c>
      <c r="K689" s="33">
        <v>0</v>
      </c>
      <c r="L689" s="48"/>
      <c r="M689" s="50">
        <v>0</v>
      </c>
      <c r="N689" s="29"/>
      <c r="O689" s="29"/>
      <c r="P689" s="29"/>
      <c r="Q689" s="29"/>
      <c r="R689" s="29"/>
      <c r="S689" s="29"/>
      <c r="T689" s="29"/>
    </row>
    <row r="690" spans="2:20" ht="28.5" x14ac:dyDescent="0.4">
      <c r="B690" s="29"/>
      <c r="C690" s="30" t="s">
        <v>1138</v>
      </c>
      <c r="D690" s="31" t="s">
        <v>1139</v>
      </c>
      <c r="E690" s="31" t="s">
        <v>26</v>
      </c>
      <c r="F690" s="31">
        <v>331</v>
      </c>
      <c r="G690" s="31">
        <v>0</v>
      </c>
      <c r="H690" s="33">
        <v>0</v>
      </c>
      <c r="I690" s="33">
        <v>331</v>
      </c>
      <c r="J690" s="33">
        <v>226.27</v>
      </c>
      <c r="K690" s="33">
        <v>74895.37000000001</v>
      </c>
      <c r="L690" s="48"/>
      <c r="M690" s="50">
        <v>9392.5</v>
      </c>
      <c r="N690" s="29"/>
      <c r="O690" s="29"/>
      <c r="P690" s="29"/>
      <c r="Q690" s="29"/>
      <c r="R690" s="29"/>
      <c r="S690" s="29"/>
      <c r="T690" s="29"/>
    </row>
    <row r="691" spans="2:20" ht="28.5" x14ac:dyDescent="0.4">
      <c r="B691" s="29"/>
      <c r="C691" s="30" t="s">
        <v>1140</v>
      </c>
      <c r="D691" s="31" t="s">
        <v>1141</v>
      </c>
      <c r="E691" s="31" t="s">
        <v>26</v>
      </c>
      <c r="F691" s="31">
        <v>0</v>
      </c>
      <c r="G691" s="31">
        <v>0</v>
      </c>
      <c r="H691" s="33">
        <v>0</v>
      </c>
      <c r="I691" s="33">
        <v>0</v>
      </c>
      <c r="J691" s="33">
        <v>3510</v>
      </c>
      <c r="K691" s="33">
        <v>0</v>
      </c>
      <c r="L691" s="48"/>
      <c r="M691" s="50">
        <v>2002</v>
      </c>
      <c r="N691" s="29"/>
      <c r="O691" s="29"/>
      <c r="P691" s="29"/>
      <c r="Q691" s="29"/>
      <c r="R691" s="29"/>
      <c r="S691" s="29"/>
      <c r="T691" s="29"/>
    </row>
    <row r="692" spans="2:20" ht="28.5" x14ac:dyDescent="0.4">
      <c r="B692" s="29"/>
      <c r="C692" s="30" t="s">
        <v>1142</v>
      </c>
      <c r="D692" s="31" t="s">
        <v>1143</v>
      </c>
      <c r="E692" s="31" t="s">
        <v>26</v>
      </c>
      <c r="F692" s="31">
        <v>8</v>
      </c>
      <c r="G692" s="31">
        <v>0</v>
      </c>
      <c r="H692" s="33">
        <v>0</v>
      </c>
      <c r="I692" s="33">
        <v>8</v>
      </c>
      <c r="J692" s="33">
        <v>0</v>
      </c>
      <c r="K692" s="33">
        <v>0</v>
      </c>
      <c r="L692" s="48"/>
      <c r="M692" s="50">
        <v>3867.6</v>
      </c>
      <c r="N692" s="29"/>
      <c r="O692" s="29"/>
      <c r="P692" s="29"/>
      <c r="Q692" s="29"/>
      <c r="R692" s="29"/>
      <c r="S692" s="29"/>
      <c r="T692" s="29"/>
    </row>
    <row r="693" spans="2:20" ht="28.5" x14ac:dyDescent="0.4">
      <c r="B693" s="29"/>
      <c r="C693" s="30" t="s">
        <v>1144</v>
      </c>
      <c r="D693" s="31" t="s">
        <v>1145</v>
      </c>
      <c r="E693" s="31" t="s">
        <v>26</v>
      </c>
      <c r="F693" s="31">
        <v>34</v>
      </c>
      <c r="G693" s="31">
        <v>0</v>
      </c>
      <c r="H693" s="33">
        <v>0</v>
      </c>
      <c r="I693" s="33">
        <v>34</v>
      </c>
      <c r="J693" s="33">
        <v>276.25</v>
      </c>
      <c r="K693" s="33">
        <v>9392.5</v>
      </c>
      <c r="L693" s="48"/>
      <c r="M693" s="50">
        <v>0</v>
      </c>
      <c r="N693" s="29"/>
      <c r="O693" s="29"/>
      <c r="P693" s="29"/>
      <c r="Q693" s="29"/>
      <c r="R693" s="29"/>
      <c r="S693" s="29"/>
      <c r="T693" s="29"/>
    </row>
    <row r="694" spans="2:20" ht="28.5" x14ac:dyDescent="0.4">
      <c r="B694" s="29"/>
      <c r="C694" s="30" t="s">
        <v>1146</v>
      </c>
      <c r="D694" s="31" t="s">
        <v>1147</v>
      </c>
      <c r="E694" s="31" t="s">
        <v>26</v>
      </c>
      <c r="F694" s="31">
        <v>6</v>
      </c>
      <c r="G694" s="31">
        <v>0</v>
      </c>
      <c r="H694" s="33">
        <v>0</v>
      </c>
      <c r="I694" s="33">
        <v>6</v>
      </c>
      <c r="J694" s="33">
        <v>250.25</v>
      </c>
      <c r="K694" s="33">
        <v>1501.5</v>
      </c>
      <c r="L694" s="48"/>
      <c r="M694" s="50">
        <v>0</v>
      </c>
      <c r="N694" s="29"/>
      <c r="O694" s="29"/>
      <c r="P694" s="29"/>
      <c r="Q694" s="29"/>
      <c r="R694" s="29"/>
      <c r="S694" s="29"/>
      <c r="T694" s="29"/>
    </row>
    <row r="695" spans="2:20" ht="28.5" x14ac:dyDescent="0.4">
      <c r="B695" s="29"/>
      <c r="C695" s="30" t="s">
        <v>1148</v>
      </c>
      <c r="D695" s="31" t="s">
        <v>1149</v>
      </c>
      <c r="E695" s="31" t="s">
        <v>26</v>
      </c>
      <c r="F695" s="31">
        <v>10</v>
      </c>
      <c r="G695" s="31">
        <v>0</v>
      </c>
      <c r="H695" s="33">
        <v>0</v>
      </c>
      <c r="I695" s="33">
        <v>10</v>
      </c>
      <c r="J695" s="33">
        <v>386.76</v>
      </c>
      <c r="K695" s="33">
        <v>3867.6</v>
      </c>
      <c r="L695" s="48"/>
      <c r="M695" s="50">
        <v>11133.3</v>
      </c>
      <c r="N695" s="29"/>
      <c r="O695" s="29"/>
      <c r="P695" s="29"/>
      <c r="Q695" s="29"/>
      <c r="R695" s="29"/>
      <c r="S695" s="29"/>
      <c r="T695" s="29"/>
    </row>
    <row r="696" spans="2:20" ht="28.5" x14ac:dyDescent="0.4">
      <c r="B696" s="29"/>
      <c r="C696" s="30" t="s">
        <v>1150</v>
      </c>
      <c r="D696" s="31" t="s">
        <v>1151</v>
      </c>
      <c r="E696" s="31" t="s">
        <v>26</v>
      </c>
      <c r="F696" s="31">
        <v>4</v>
      </c>
      <c r="G696" s="31">
        <v>0</v>
      </c>
      <c r="H696" s="33">
        <v>0</v>
      </c>
      <c r="I696" s="33">
        <v>4</v>
      </c>
      <c r="J696" s="33">
        <v>0</v>
      </c>
      <c r="K696" s="33">
        <v>0</v>
      </c>
      <c r="L696" s="48"/>
      <c r="M696" s="50">
        <v>13767.7</v>
      </c>
      <c r="N696" s="29"/>
      <c r="O696" s="29"/>
      <c r="P696" s="29"/>
      <c r="Q696" s="29"/>
      <c r="R696" s="29"/>
      <c r="S696" s="29"/>
      <c r="T696" s="29"/>
    </row>
    <row r="697" spans="2:20" ht="28.5" x14ac:dyDescent="0.4">
      <c r="B697" s="29"/>
      <c r="C697" s="30" t="s">
        <v>1152</v>
      </c>
      <c r="D697" s="31" t="s">
        <v>1153</v>
      </c>
      <c r="E697" s="31" t="s">
        <v>26</v>
      </c>
      <c r="F697" s="31">
        <v>20</v>
      </c>
      <c r="G697" s="31">
        <v>0</v>
      </c>
      <c r="H697" s="33">
        <v>0</v>
      </c>
      <c r="I697" s="33">
        <v>20</v>
      </c>
      <c r="J697" s="33">
        <v>0</v>
      </c>
      <c r="K697" s="33">
        <v>0</v>
      </c>
      <c r="L697" s="48"/>
      <c r="M697" s="50">
        <v>0</v>
      </c>
      <c r="N697" s="29"/>
      <c r="O697" s="29"/>
      <c r="P697" s="29"/>
      <c r="Q697" s="29"/>
      <c r="R697" s="29"/>
      <c r="S697" s="29"/>
      <c r="T697" s="29"/>
    </row>
    <row r="698" spans="2:20" ht="28.5" x14ac:dyDescent="0.4">
      <c r="B698" s="29"/>
      <c r="C698" s="30" t="s">
        <v>1154</v>
      </c>
      <c r="D698" s="31" t="s">
        <v>1155</v>
      </c>
      <c r="E698" s="31" t="s">
        <v>26</v>
      </c>
      <c r="F698" s="31">
        <v>3</v>
      </c>
      <c r="G698" s="31">
        <v>0</v>
      </c>
      <c r="H698" s="33">
        <v>0</v>
      </c>
      <c r="I698" s="33">
        <v>3</v>
      </c>
      <c r="J698" s="33">
        <v>3711.1</v>
      </c>
      <c r="K698" s="33">
        <v>11133.3</v>
      </c>
      <c r="L698" s="48"/>
      <c r="M698" s="50">
        <v>0</v>
      </c>
      <c r="N698" s="29"/>
      <c r="O698" s="29"/>
      <c r="P698" s="29"/>
      <c r="Q698" s="29"/>
      <c r="R698" s="29"/>
      <c r="S698" s="29"/>
      <c r="T698" s="29"/>
    </row>
    <row r="699" spans="2:20" ht="28.5" x14ac:dyDescent="0.4">
      <c r="B699" s="29"/>
      <c r="C699" s="30" t="s">
        <v>1156</v>
      </c>
      <c r="D699" s="31" t="s">
        <v>1157</v>
      </c>
      <c r="E699" s="31" t="s">
        <v>26</v>
      </c>
      <c r="F699" s="31">
        <v>4</v>
      </c>
      <c r="G699" s="31">
        <v>0</v>
      </c>
      <c r="H699" s="33">
        <v>0</v>
      </c>
      <c r="I699" s="33">
        <v>4</v>
      </c>
      <c r="J699" s="33">
        <v>1376.77</v>
      </c>
      <c r="K699" s="33">
        <v>5507.08</v>
      </c>
      <c r="L699" s="48"/>
      <c r="M699" s="50">
        <v>0</v>
      </c>
      <c r="N699" s="29"/>
      <c r="O699" s="29"/>
      <c r="P699" s="29"/>
      <c r="Q699" s="29"/>
      <c r="R699" s="29"/>
      <c r="S699" s="29"/>
      <c r="T699" s="29"/>
    </row>
    <row r="700" spans="2:20" ht="28.5" x14ac:dyDescent="0.4">
      <c r="B700" s="29"/>
      <c r="C700" s="30" t="s">
        <v>1158</v>
      </c>
      <c r="D700" s="31" t="s">
        <v>1159</v>
      </c>
      <c r="E700" s="31" t="s">
        <v>26</v>
      </c>
      <c r="F700" s="31">
        <v>0</v>
      </c>
      <c r="G700" s="31">
        <v>0</v>
      </c>
      <c r="H700" s="33">
        <v>0</v>
      </c>
      <c r="I700" s="33">
        <v>0</v>
      </c>
      <c r="J700" s="33">
        <v>0</v>
      </c>
      <c r="K700" s="33">
        <v>0</v>
      </c>
      <c r="L700" s="48"/>
      <c r="M700" s="50">
        <v>0</v>
      </c>
      <c r="N700" s="29"/>
      <c r="O700" s="29"/>
      <c r="P700" s="29"/>
      <c r="Q700" s="29"/>
      <c r="R700" s="29"/>
      <c r="S700" s="29"/>
      <c r="T700" s="29"/>
    </row>
    <row r="701" spans="2:20" ht="28.5" x14ac:dyDescent="0.4">
      <c r="B701" s="29"/>
      <c r="C701" s="30" t="s">
        <v>1160</v>
      </c>
      <c r="D701" s="31" t="s">
        <v>1161</v>
      </c>
      <c r="E701" s="31" t="s">
        <v>26</v>
      </c>
      <c r="F701" s="31">
        <v>2</v>
      </c>
      <c r="G701" s="31">
        <v>0</v>
      </c>
      <c r="H701" s="33">
        <v>0</v>
      </c>
      <c r="I701" s="33">
        <v>2</v>
      </c>
      <c r="J701" s="33">
        <v>0</v>
      </c>
      <c r="K701" s="33">
        <v>0</v>
      </c>
      <c r="L701" s="48"/>
      <c r="M701" s="50">
        <v>8818.3760000000002</v>
      </c>
      <c r="N701" s="29"/>
      <c r="O701" s="29"/>
      <c r="P701" s="29"/>
      <c r="Q701" s="29"/>
      <c r="R701" s="29"/>
      <c r="S701" s="29"/>
      <c r="T701" s="29"/>
    </row>
    <row r="702" spans="2:20" ht="28.5" x14ac:dyDescent="0.4">
      <c r="B702" s="29"/>
      <c r="C702" s="30" t="s">
        <v>1162</v>
      </c>
      <c r="D702" s="31" t="s">
        <v>1163</v>
      </c>
      <c r="E702" s="31" t="s">
        <v>26</v>
      </c>
      <c r="F702" s="31">
        <v>0</v>
      </c>
      <c r="G702" s="31">
        <v>0</v>
      </c>
      <c r="H702" s="33">
        <v>0</v>
      </c>
      <c r="I702" s="33">
        <v>0</v>
      </c>
      <c r="J702" s="33">
        <v>0</v>
      </c>
      <c r="K702" s="33">
        <v>0</v>
      </c>
      <c r="L702" s="48"/>
      <c r="M702" s="50">
        <v>28090.12</v>
      </c>
      <c r="N702" s="29"/>
      <c r="O702" s="29"/>
      <c r="P702" s="29"/>
      <c r="Q702" s="29"/>
      <c r="R702" s="29"/>
      <c r="S702" s="29"/>
      <c r="T702" s="29"/>
    </row>
    <row r="703" spans="2:20" ht="28.5" x14ac:dyDescent="0.4">
      <c r="B703" s="29"/>
      <c r="C703" s="30" t="s">
        <v>1164</v>
      </c>
      <c r="D703" s="31" t="s">
        <v>1165</v>
      </c>
      <c r="E703" s="31" t="s">
        <v>26</v>
      </c>
      <c r="F703" s="31">
        <v>0</v>
      </c>
      <c r="G703" s="31">
        <v>0</v>
      </c>
      <c r="H703" s="33">
        <v>0</v>
      </c>
      <c r="I703" s="33">
        <v>0</v>
      </c>
      <c r="J703" s="33">
        <v>0</v>
      </c>
      <c r="K703" s="33">
        <v>0</v>
      </c>
      <c r="L703" s="48"/>
      <c r="M703" s="50">
        <v>28090.12</v>
      </c>
      <c r="N703" s="29"/>
      <c r="O703" s="29"/>
      <c r="P703" s="29"/>
      <c r="Q703" s="29"/>
      <c r="R703" s="29"/>
      <c r="S703" s="29"/>
      <c r="T703" s="29"/>
    </row>
    <row r="704" spans="2:20" ht="28.5" x14ac:dyDescent="0.4">
      <c r="B704" s="29"/>
      <c r="C704" s="30" t="s">
        <v>1166</v>
      </c>
      <c r="D704" s="31" t="s">
        <v>1167</v>
      </c>
      <c r="E704" s="31" t="s">
        <v>26</v>
      </c>
      <c r="F704" s="31">
        <v>2</v>
      </c>
      <c r="G704" s="31">
        <v>0</v>
      </c>
      <c r="H704" s="33">
        <v>0</v>
      </c>
      <c r="I704" s="33">
        <v>2</v>
      </c>
      <c r="J704" s="33">
        <v>4409.1880000000001</v>
      </c>
      <c r="K704" s="33">
        <v>8818.3760000000002</v>
      </c>
      <c r="L704" s="48"/>
      <c r="M704" s="50">
        <v>22491</v>
      </c>
      <c r="N704" s="29"/>
      <c r="O704" s="29"/>
      <c r="P704" s="29"/>
      <c r="Q704" s="29"/>
      <c r="R704" s="29"/>
      <c r="S704" s="29"/>
      <c r="T704" s="29"/>
    </row>
    <row r="705" spans="2:20" ht="28.5" x14ac:dyDescent="0.4">
      <c r="B705" s="29"/>
      <c r="C705" s="30" t="s">
        <v>1168</v>
      </c>
      <c r="D705" s="31" t="s">
        <v>1169</v>
      </c>
      <c r="E705" s="31" t="s">
        <v>26</v>
      </c>
      <c r="F705" s="31">
        <v>34</v>
      </c>
      <c r="G705" s="31">
        <v>0</v>
      </c>
      <c r="H705" s="33">
        <v>2</v>
      </c>
      <c r="I705" s="33">
        <v>32</v>
      </c>
      <c r="J705" s="33">
        <v>826.18</v>
      </c>
      <c r="K705" s="33">
        <v>26437.759999999998</v>
      </c>
      <c r="L705" s="48"/>
      <c r="M705" s="50">
        <v>18522</v>
      </c>
      <c r="N705" s="29"/>
      <c r="O705" s="29"/>
      <c r="P705" s="29"/>
      <c r="Q705" s="29"/>
      <c r="R705" s="29"/>
      <c r="S705" s="29"/>
      <c r="T705" s="29"/>
    </row>
    <row r="706" spans="2:20" ht="28.5" x14ac:dyDescent="0.4">
      <c r="B706" s="29"/>
      <c r="C706" s="30" t="s">
        <v>1170</v>
      </c>
      <c r="D706" s="31" t="s">
        <v>1171</v>
      </c>
      <c r="E706" s="31" t="s">
        <v>26</v>
      </c>
      <c r="F706" s="31">
        <v>34</v>
      </c>
      <c r="G706" s="31">
        <v>0</v>
      </c>
      <c r="H706" s="33">
        <v>0</v>
      </c>
      <c r="I706" s="33">
        <v>34</v>
      </c>
      <c r="J706" s="33">
        <v>826.18</v>
      </c>
      <c r="K706" s="33">
        <v>28090.12</v>
      </c>
      <c r="L706" s="48"/>
      <c r="M706" s="50">
        <v>22500</v>
      </c>
      <c r="N706" s="29"/>
      <c r="O706" s="29"/>
      <c r="P706" s="29"/>
      <c r="Q706" s="29"/>
      <c r="R706" s="29"/>
      <c r="S706" s="29"/>
      <c r="T706" s="29"/>
    </row>
    <row r="707" spans="2:20" ht="28.5" x14ac:dyDescent="0.4">
      <c r="B707" s="29"/>
      <c r="C707" s="30" t="s">
        <v>1172</v>
      </c>
      <c r="D707" s="31" t="s">
        <v>1173</v>
      </c>
      <c r="E707" s="31" t="s">
        <v>26</v>
      </c>
      <c r="F707" s="31">
        <v>16</v>
      </c>
      <c r="G707" s="31">
        <v>0</v>
      </c>
      <c r="H707" s="33">
        <v>0</v>
      </c>
      <c r="I707" s="33">
        <v>16</v>
      </c>
      <c r="J707" s="33">
        <v>1323</v>
      </c>
      <c r="K707" s="33">
        <v>21168</v>
      </c>
      <c r="L707" s="48"/>
      <c r="M707" s="50">
        <v>2230.2000000000003</v>
      </c>
      <c r="N707" s="29"/>
      <c r="O707" s="29"/>
      <c r="P707" s="29"/>
      <c r="Q707" s="29"/>
      <c r="R707" s="29"/>
      <c r="S707" s="29"/>
      <c r="T707" s="29"/>
    </row>
    <row r="708" spans="2:20" ht="28.5" x14ac:dyDescent="0.4">
      <c r="B708" s="29"/>
      <c r="C708" s="30" t="s">
        <v>1174</v>
      </c>
      <c r="D708" s="31" t="s">
        <v>1175</v>
      </c>
      <c r="E708" s="31" t="s">
        <v>26</v>
      </c>
      <c r="F708" s="31">
        <v>14</v>
      </c>
      <c r="G708" s="31">
        <v>0</v>
      </c>
      <c r="H708" s="33">
        <v>0</v>
      </c>
      <c r="I708" s="33">
        <v>14</v>
      </c>
      <c r="J708" s="33">
        <v>1323</v>
      </c>
      <c r="K708" s="33">
        <v>18522</v>
      </c>
      <c r="L708" s="48"/>
      <c r="M708" s="50">
        <v>1073.8</v>
      </c>
      <c r="N708" s="29"/>
      <c r="O708" s="29"/>
      <c r="P708" s="29"/>
      <c r="Q708" s="29"/>
      <c r="R708" s="29"/>
      <c r="S708" s="29"/>
      <c r="T708" s="29"/>
    </row>
    <row r="709" spans="2:20" ht="28.5" x14ac:dyDescent="0.4">
      <c r="B709" s="29"/>
      <c r="C709" s="30" t="s">
        <v>1176</v>
      </c>
      <c r="D709" s="31" t="s">
        <v>1177</v>
      </c>
      <c r="E709" s="31" t="s">
        <v>26</v>
      </c>
      <c r="F709" s="31">
        <v>28</v>
      </c>
      <c r="G709" s="31">
        <v>0</v>
      </c>
      <c r="H709" s="33">
        <v>3</v>
      </c>
      <c r="I709" s="33">
        <v>25</v>
      </c>
      <c r="J709" s="33">
        <v>1875</v>
      </c>
      <c r="K709" s="33">
        <v>46875</v>
      </c>
      <c r="L709" s="48"/>
      <c r="M709" s="50">
        <v>18211.419999999998</v>
      </c>
      <c r="N709" s="29"/>
      <c r="O709" s="29"/>
      <c r="P709" s="29"/>
      <c r="Q709" s="29"/>
      <c r="R709" s="29"/>
      <c r="S709" s="29"/>
      <c r="T709" s="29"/>
    </row>
    <row r="710" spans="2:20" ht="28.5" x14ac:dyDescent="0.4">
      <c r="B710" s="29"/>
      <c r="C710" s="30" t="s">
        <v>1178</v>
      </c>
      <c r="D710" s="31" t="s">
        <v>1179</v>
      </c>
      <c r="E710" s="31" t="s">
        <v>26</v>
      </c>
      <c r="F710" s="31">
        <v>48</v>
      </c>
      <c r="G710" s="31">
        <v>0</v>
      </c>
      <c r="H710" s="33">
        <v>0</v>
      </c>
      <c r="I710" s="33">
        <v>48</v>
      </c>
      <c r="J710" s="33">
        <v>123.9</v>
      </c>
      <c r="K710" s="33">
        <v>5947.2000000000007</v>
      </c>
      <c r="L710" s="48"/>
      <c r="M710" s="50">
        <v>0</v>
      </c>
      <c r="N710" s="29"/>
      <c r="O710" s="29"/>
      <c r="P710" s="29"/>
      <c r="Q710" s="29"/>
      <c r="R710" s="29"/>
      <c r="S710" s="29"/>
      <c r="T710" s="29"/>
    </row>
    <row r="711" spans="2:20" ht="28.5" x14ac:dyDescent="0.4">
      <c r="B711" s="29"/>
      <c r="C711" s="30" t="s">
        <v>1180</v>
      </c>
      <c r="D711" s="31" t="s">
        <v>1181</v>
      </c>
      <c r="E711" s="31" t="s">
        <v>26</v>
      </c>
      <c r="F711" s="31">
        <v>2</v>
      </c>
      <c r="G711" s="31">
        <v>0</v>
      </c>
      <c r="H711" s="33">
        <v>0</v>
      </c>
      <c r="I711" s="33">
        <v>2</v>
      </c>
      <c r="J711" s="33">
        <v>536.9</v>
      </c>
      <c r="K711" s="33">
        <v>1073.8</v>
      </c>
      <c r="L711" s="48"/>
      <c r="M711" s="50">
        <v>0</v>
      </c>
      <c r="N711" s="29"/>
      <c r="O711" s="29"/>
      <c r="P711" s="29"/>
      <c r="Q711" s="29"/>
      <c r="R711" s="29"/>
      <c r="S711" s="29"/>
      <c r="T711" s="29"/>
    </row>
    <row r="712" spans="2:20" ht="28.5" x14ac:dyDescent="0.4">
      <c r="B712" s="29"/>
      <c r="C712" s="30" t="s">
        <v>1182</v>
      </c>
      <c r="D712" s="31" t="s">
        <v>1183</v>
      </c>
      <c r="E712" s="31" t="s">
        <v>26</v>
      </c>
      <c r="F712" s="31">
        <v>17</v>
      </c>
      <c r="G712" s="31">
        <v>0</v>
      </c>
      <c r="H712" s="33">
        <v>0</v>
      </c>
      <c r="I712" s="33">
        <v>17</v>
      </c>
      <c r="J712" s="33">
        <v>1071.26</v>
      </c>
      <c r="K712" s="33">
        <v>18211.419999999998</v>
      </c>
      <c r="L712" s="48"/>
      <c r="M712" s="50">
        <v>1280.8799999999999</v>
      </c>
      <c r="N712" s="29"/>
      <c r="O712" s="29"/>
      <c r="P712" s="29"/>
      <c r="Q712" s="29"/>
      <c r="R712" s="29"/>
      <c r="S712" s="29"/>
      <c r="T712" s="29"/>
    </row>
    <row r="713" spans="2:20" ht="28.5" x14ac:dyDescent="0.4">
      <c r="B713" s="29"/>
      <c r="C713" s="30" t="s">
        <v>1184</v>
      </c>
      <c r="D713" s="31" t="s">
        <v>1185</v>
      </c>
      <c r="E713" s="31" t="s">
        <v>26</v>
      </c>
      <c r="F713" s="31">
        <v>197</v>
      </c>
      <c r="G713" s="31">
        <v>0</v>
      </c>
      <c r="H713" s="33">
        <v>0</v>
      </c>
      <c r="I713" s="33">
        <v>197</v>
      </c>
      <c r="J713" s="33">
        <v>0</v>
      </c>
      <c r="K713" s="33">
        <v>0</v>
      </c>
      <c r="L713" s="48"/>
      <c r="M713" s="50">
        <v>55200</v>
      </c>
      <c r="N713" s="29"/>
      <c r="O713" s="29"/>
      <c r="P713" s="29"/>
      <c r="Q713" s="29"/>
      <c r="R713" s="29"/>
      <c r="S713" s="29"/>
      <c r="T713" s="29"/>
    </row>
    <row r="714" spans="2:20" ht="28.5" x14ac:dyDescent="0.4">
      <c r="B714" s="29"/>
      <c r="C714" s="30" t="s">
        <v>1186</v>
      </c>
      <c r="D714" s="31" t="s">
        <v>1187</v>
      </c>
      <c r="E714" s="31" t="s">
        <v>26</v>
      </c>
      <c r="F714" s="31">
        <v>16</v>
      </c>
      <c r="G714" s="31">
        <v>0</v>
      </c>
      <c r="H714" s="33">
        <v>0</v>
      </c>
      <c r="I714" s="33">
        <v>16</v>
      </c>
      <c r="J714" s="33">
        <v>0</v>
      </c>
      <c r="K714" s="33">
        <v>0</v>
      </c>
      <c r="L714" s="48"/>
      <c r="M714" s="50">
        <v>1109.5999999999999</v>
      </c>
      <c r="N714" s="29"/>
      <c r="O714" s="29"/>
      <c r="P714" s="29"/>
      <c r="Q714" s="29"/>
      <c r="R714" s="29"/>
      <c r="S714" s="29"/>
      <c r="T714" s="29"/>
    </row>
    <row r="715" spans="2:20" ht="28.5" x14ac:dyDescent="0.4">
      <c r="B715" s="29"/>
      <c r="C715" s="30" t="s">
        <v>1188</v>
      </c>
      <c r="D715" s="31" t="s">
        <v>1189</v>
      </c>
      <c r="E715" s="31" t="s">
        <v>26</v>
      </c>
      <c r="F715" s="31">
        <v>15</v>
      </c>
      <c r="G715" s="31">
        <v>0</v>
      </c>
      <c r="H715" s="33">
        <v>1</v>
      </c>
      <c r="I715" s="33">
        <v>14</v>
      </c>
      <c r="J715" s="33">
        <v>106.74</v>
      </c>
      <c r="K715" s="33">
        <v>1494.36</v>
      </c>
      <c r="L715" s="48"/>
      <c r="M715" s="50">
        <v>54995</v>
      </c>
      <c r="N715" s="29"/>
      <c r="O715" s="29"/>
      <c r="P715" s="29"/>
      <c r="Q715" s="29"/>
      <c r="R715" s="29"/>
      <c r="S715" s="29"/>
      <c r="T715" s="29"/>
    </row>
    <row r="716" spans="2:20" ht="28.5" x14ac:dyDescent="0.4">
      <c r="B716" s="29"/>
      <c r="C716" s="30" t="s">
        <v>1190</v>
      </c>
      <c r="D716" s="31" t="s">
        <v>1191</v>
      </c>
      <c r="E716" s="31" t="s">
        <v>26</v>
      </c>
      <c r="F716" s="31">
        <v>149</v>
      </c>
      <c r="G716" s="31">
        <v>0</v>
      </c>
      <c r="H716" s="33">
        <v>10</v>
      </c>
      <c r="I716" s="33">
        <v>139</v>
      </c>
      <c r="J716" s="33">
        <v>552</v>
      </c>
      <c r="K716" s="33">
        <v>76728</v>
      </c>
      <c r="L716" s="48"/>
      <c r="M716" s="50">
        <v>3157.7000000000003</v>
      </c>
      <c r="N716" s="29"/>
      <c r="O716" s="29"/>
      <c r="P716" s="29"/>
      <c r="Q716" s="29"/>
      <c r="R716" s="29"/>
      <c r="S716" s="29"/>
      <c r="T716" s="29"/>
    </row>
    <row r="717" spans="2:20" ht="28.5" x14ac:dyDescent="0.4">
      <c r="B717" s="29"/>
      <c r="C717" s="30" t="s">
        <v>1192</v>
      </c>
      <c r="D717" s="31" t="s">
        <v>1193</v>
      </c>
      <c r="E717" s="31" t="s">
        <v>26</v>
      </c>
      <c r="F717" s="31">
        <v>39</v>
      </c>
      <c r="G717" s="31">
        <v>0</v>
      </c>
      <c r="H717" s="33">
        <v>0</v>
      </c>
      <c r="I717" s="33">
        <v>39</v>
      </c>
      <c r="J717" s="33">
        <v>58.4</v>
      </c>
      <c r="K717" s="33">
        <v>2277.6</v>
      </c>
      <c r="L717" s="48"/>
      <c r="M717" s="50">
        <v>0</v>
      </c>
      <c r="N717" s="29"/>
      <c r="O717" s="29"/>
      <c r="P717" s="29"/>
      <c r="Q717" s="29"/>
      <c r="R717" s="29"/>
      <c r="S717" s="29"/>
      <c r="T717" s="29"/>
    </row>
    <row r="718" spans="2:20" ht="28.5" x14ac:dyDescent="0.4">
      <c r="B718" s="29"/>
      <c r="C718" s="30" t="s">
        <v>1194</v>
      </c>
      <c r="D718" s="31" t="s">
        <v>1195</v>
      </c>
      <c r="E718" s="31" t="s">
        <v>26</v>
      </c>
      <c r="F718" s="31">
        <v>1</v>
      </c>
      <c r="G718" s="31">
        <v>0</v>
      </c>
      <c r="H718" s="33">
        <v>0</v>
      </c>
      <c r="I718" s="33">
        <v>1</v>
      </c>
      <c r="J718" s="33">
        <v>54995</v>
      </c>
      <c r="K718" s="33">
        <v>54995</v>
      </c>
      <c r="L718" s="48"/>
      <c r="M718" s="50">
        <v>377.12800000000004</v>
      </c>
      <c r="N718" s="29"/>
      <c r="O718" s="29"/>
      <c r="P718" s="29"/>
      <c r="Q718" s="29"/>
      <c r="R718" s="29"/>
      <c r="S718" s="29"/>
      <c r="T718" s="29"/>
    </row>
    <row r="719" spans="2:20" ht="28.5" x14ac:dyDescent="0.4">
      <c r="B719" s="29"/>
      <c r="C719" s="30" t="s">
        <v>1196</v>
      </c>
      <c r="D719" s="31" t="s">
        <v>1197</v>
      </c>
      <c r="E719" s="31" t="s">
        <v>26</v>
      </c>
      <c r="F719" s="31">
        <v>7</v>
      </c>
      <c r="G719" s="31">
        <v>0</v>
      </c>
      <c r="H719" s="33">
        <v>0</v>
      </c>
      <c r="I719" s="33">
        <v>7</v>
      </c>
      <c r="J719" s="33">
        <v>242.9</v>
      </c>
      <c r="K719" s="33">
        <v>1700.3</v>
      </c>
      <c r="L719" s="48"/>
      <c r="M719" s="50">
        <v>0</v>
      </c>
      <c r="N719" s="29"/>
      <c r="O719" s="29"/>
      <c r="P719" s="29"/>
      <c r="Q719" s="29"/>
      <c r="R719" s="29"/>
      <c r="S719" s="29"/>
      <c r="T719" s="29"/>
    </row>
    <row r="720" spans="2:20" ht="28.5" x14ac:dyDescent="0.4">
      <c r="B720" s="29"/>
      <c r="C720" s="30" t="s">
        <v>1198</v>
      </c>
      <c r="D720" s="31" t="s">
        <v>1199</v>
      </c>
      <c r="E720" s="31" t="s">
        <v>26</v>
      </c>
      <c r="F720" s="31">
        <v>16</v>
      </c>
      <c r="G720" s="31">
        <v>0</v>
      </c>
      <c r="H720" s="33">
        <v>0</v>
      </c>
      <c r="I720" s="33">
        <v>16</v>
      </c>
      <c r="J720" s="33">
        <v>0</v>
      </c>
      <c r="K720" s="33">
        <v>0</v>
      </c>
      <c r="L720" s="48"/>
      <c r="M720" s="50">
        <v>0</v>
      </c>
      <c r="N720" s="29"/>
      <c r="O720" s="29"/>
      <c r="P720" s="29"/>
      <c r="Q720" s="29"/>
      <c r="R720" s="29"/>
      <c r="S720" s="29"/>
      <c r="T720" s="29"/>
    </row>
    <row r="721" spans="2:20" ht="28.5" x14ac:dyDescent="0.4">
      <c r="B721" s="29"/>
      <c r="C721" s="30" t="s">
        <v>1200</v>
      </c>
      <c r="D721" s="31" t="s">
        <v>1201</v>
      </c>
      <c r="E721" s="31" t="s">
        <v>26</v>
      </c>
      <c r="F721" s="31">
        <v>2</v>
      </c>
      <c r="G721" s="31">
        <v>0</v>
      </c>
      <c r="H721" s="33">
        <v>0</v>
      </c>
      <c r="I721" s="33">
        <v>2</v>
      </c>
      <c r="J721" s="33">
        <v>188.56400000000002</v>
      </c>
      <c r="K721" s="33">
        <v>377.12800000000004</v>
      </c>
      <c r="L721" s="48"/>
      <c r="M721" s="50">
        <v>0</v>
      </c>
      <c r="N721" s="29"/>
      <c r="O721" s="29"/>
      <c r="P721" s="29"/>
      <c r="Q721" s="29"/>
      <c r="R721" s="29"/>
      <c r="S721" s="29"/>
      <c r="T721" s="29"/>
    </row>
    <row r="722" spans="2:20" ht="28.5" x14ac:dyDescent="0.4">
      <c r="B722" s="29"/>
      <c r="C722" s="30" t="s">
        <v>1202</v>
      </c>
      <c r="D722" s="31" t="s">
        <v>1203</v>
      </c>
      <c r="E722" s="31" t="s">
        <v>26</v>
      </c>
      <c r="F722" s="31">
        <v>10</v>
      </c>
      <c r="G722" s="31">
        <v>0</v>
      </c>
      <c r="H722" s="33">
        <v>0</v>
      </c>
      <c r="I722" s="33">
        <v>10</v>
      </c>
      <c r="J722" s="33">
        <v>0</v>
      </c>
      <c r="K722" s="33">
        <v>0</v>
      </c>
      <c r="L722" s="48"/>
      <c r="M722" s="50">
        <v>0</v>
      </c>
      <c r="N722" s="29"/>
      <c r="O722" s="29"/>
      <c r="P722" s="29"/>
      <c r="Q722" s="29"/>
      <c r="R722" s="29"/>
      <c r="S722" s="29"/>
      <c r="T722" s="29"/>
    </row>
    <row r="723" spans="2:20" ht="28.5" x14ac:dyDescent="0.4">
      <c r="B723" s="29"/>
      <c r="C723" s="30" t="s">
        <v>1204</v>
      </c>
      <c r="D723" s="31" t="s">
        <v>1205</v>
      </c>
      <c r="E723" s="31" t="s">
        <v>26</v>
      </c>
      <c r="F723" s="31">
        <v>10</v>
      </c>
      <c r="G723" s="31">
        <v>0</v>
      </c>
      <c r="H723" s="33">
        <v>0</v>
      </c>
      <c r="I723" s="33">
        <v>10</v>
      </c>
      <c r="J723" s="33">
        <v>0</v>
      </c>
      <c r="K723" s="33">
        <v>0</v>
      </c>
      <c r="L723" s="48"/>
      <c r="M723" s="50">
        <v>0</v>
      </c>
      <c r="N723" s="29"/>
      <c r="O723" s="29"/>
      <c r="P723" s="29"/>
      <c r="Q723" s="29"/>
      <c r="R723" s="29"/>
      <c r="S723" s="29"/>
      <c r="T723" s="29"/>
    </row>
    <row r="724" spans="2:20" ht="28.5" x14ac:dyDescent="0.4">
      <c r="B724" s="29"/>
      <c r="C724" s="30" t="s">
        <v>1206</v>
      </c>
      <c r="D724" s="31" t="s">
        <v>1207</v>
      </c>
      <c r="E724" s="31" t="s">
        <v>26</v>
      </c>
      <c r="F724" s="31">
        <v>10</v>
      </c>
      <c r="G724" s="31">
        <v>0</v>
      </c>
      <c r="H724" s="33">
        <v>0</v>
      </c>
      <c r="I724" s="33">
        <v>10</v>
      </c>
      <c r="J724" s="33">
        <v>0</v>
      </c>
      <c r="K724" s="33">
        <v>0</v>
      </c>
      <c r="L724" s="48"/>
      <c r="M724" s="50">
        <v>1423.5</v>
      </c>
      <c r="N724" s="29"/>
      <c r="O724" s="29"/>
      <c r="P724" s="29"/>
      <c r="Q724" s="29"/>
      <c r="R724" s="29"/>
      <c r="S724" s="29"/>
      <c r="T724" s="29"/>
    </row>
    <row r="725" spans="2:20" ht="28.5" x14ac:dyDescent="0.4">
      <c r="B725" s="29"/>
      <c r="C725" s="30" t="s">
        <v>1208</v>
      </c>
      <c r="D725" s="31" t="s">
        <v>1209</v>
      </c>
      <c r="E725" s="31" t="s">
        <v>26</v>
      </c>
      <c r="F725" s="31">
        <v>10</v>
      </c>
      <c r="G725" s="31">
        <v>0</v>
      </c>
      <c r="H725" s="33">
        <v>0</v>
      </c>
      <c r="I725" s="33">
        <v>10</v>
      </c>
      <c r="J725" s="33">
        <v>0</v>
      </c>
      <c r="K725" s="33">
        <v>0</v>
      </c>
      <c r="L725" s="48"/>
      <c r="M725" s="50">
        <v>36240.75</v>
      </c>
      <c r="N725" s="29"/>
      <c r="O725" s="29"/>
      <c r="P725" s="29"/>
      <c r="Q725" s="29"/>
      <c r="R725" s="29"/>
      <c r="S725" s="29"/>
      <c r="T725" s="29"/>
    </row>
    <row r="726" spans="2:20" ht="28.5" x14ac:dyDescent="0.4">
      <c r="B726" s="29"/>
      <c r="C726" s="30" t="s">
        <v>1210</v>
      </c>
      <c r="D726" s="31" t="s">
        <v>1211</v>
      </c>
      <c r="E726" s="31" t="s">
        <v>26</v>
      </c>
      <c r="F726" s="31">
        <v>0</v>
      </c>
      <c r="G726" s="31">
        <v>0</v>
      </c>
      <c r="H726" s="33">
        <v>0</v>
      </c>
      <c r="I726" s="33">
        <v>0</v>
      </c>
      <c r="J726" s="33">
        <v>188.56400000000002</v>
      </c>
      <c r="K726" s="33">
        <v>0</v>
      </c>
      <c r="L726" s="48"/>
      <c r="M726" s="50">
        <v>0</v>
      </c>
      <c r="N726" s="29"/>
      <c r="O726" s="29"/>
      <c r="P726" s="29"/>
      <c r="Q726" s="29"/>
      <c r="R726" s="29"/>
      <c r="S726" s="29"/>
      <c r="T726" s="29"/>
    </row>
    <row r="727" spans="2:20" ht="28.5" x14ac:dyDescent="0.4">
      <c r="B727" s="29"/>
      <c r="C727" s="30" t="s">
        <v>1212</v>
      </c>
      <c r="D727" s="31" t="s">
        <v>1213</v>
      </c>
      <c r="E727" s="31" t="s">
        <v>26</v>
      </c>
      <c r="F727" s="31">
        <v>5</v>
      </c>
      <c r="G727" s="31">
        <v>0</v>
      </c>
      <c r="H727" s="33">
        <v>0</v>
      </c>
      <c r="I727" s="33">
        <v>5</v>
      </c>
      <c r="J727" s="33">
        <v>284.7</v>
      </c>
      <c r="K727" s="33">
        <v>1423.5</v>
      </c>
      <c r="L727" s="48"/>
      <c r="M727" s="50">
        <v>1444.32</v>
      </c>
      <c r="N727" s="29"/>
      <c r="O727" s="29"/>
      <c r="P727" s="29"/>
      <c r="Q727" s="29"/>
      <c r="R727" s="29"/>
      <c r="S727" s="29"/>
      <c r="T727" s="29"/>
    </row>
    <row r="728" spans="2:20" ht="28.5" x14ac:dyDescent="0.4">
      <c r="B728" s="29"/>
      <c r="C728" s="30" t="s">
        <v>1214</v>
      </c>
      <c r="D728" s="31" t="s">
        <v>1215</v>
      </c>
      <c r="E728" s="31" t="s">
        <v>26</v>
      </c>
      <c r="F728" s="31">
        <v>2</v>
      </c>
      <c r="G728" s="31">
        <v>0</v>
      </c>
      <c r="H728" s="33">
        <v>0</v>
      </c>
      <c r="I728" s="33">
        <v>2</v>
      </c>
      <c r="J728" s="33">
        <v>18120.375</v>
      </c>
      <c r="K728" s="33">
        <v>36240.75</v>
      </c>
      <c r="L728" s="48"/>
      <c r="M728" s="50">
        <v>2964</v>
      </c>
      <c r="N728" s="29"/>
      <c r="O728" s="29"/>
      <c r="P728" s="29"/>
      <c r="Q728" s="29"/>
      <c r="R728" s="29"/>
      <c r="S728" s="29"/>
      <c r="T728" s="29"/>
    </row>
    <row r="729" spans="2:20" ht="28.5" x14ac:dyDescent="0.4">
      <c r="B729" s="29"/>
      <c r="C729" s="30" t="s">
        <v>1216</v>
      </c>
      <c r="D729" s="31" t="s">
        <v>1217</v>
      </c>
      <c r="E729" s="31" t="s">
        <v>26</v>
      </c>
      <c r="F729" s="31">
        <v>20</v>
      </c>
      <c r="G729" s="31">
        <v>0</v>
      </c>
      <c r="H729" s="33">
        <v>0</v>
      </c>
      <c r="I729" s="33">
        <v>20</v>
      </c>
      <c r="J729" s="33">
        <v>0</v>
      </c>
      <c r="K729" s="33">
        <v>0</v>
      </c>
      <c r="L729" s="48"/>
      <c r="M729" s="50">
        <v>0</v>
      </c>
      <c r="N729" s="29"/>
      <c r="O729" s="29"/>
      <c r="P729" s="29"/>
      <c r="Q729" s="29"/>
      <c r="R729" s="29"/>
      <c r="S729" s="29"/>
      <c r="T729" s="29"/>
    </row>
    <row r="730" spans="2:20" ht="28.5" x14ac:dyDescent="0.4">
      <c r="B730" s="29"/>
      <c r="C730" s="30" t="s">
        <v>1218</v>
      </c>
      <c r="D730" s="31" t="s">
        <v>1219</v>
      </c>
      <c r="E730" s="31" t="s">
        <v>26</v>
      </c>
      <c r="F730" s="31">
        <v>24</v>
      </c>
      <c r="G730" s="31">
        <v>0</v>
      </c>
      <c r="H730" s="33">
        <v>0</v>
      </c>
      <c r="I730" s="33">
        <v>24</v>
      </c>
      <c r="J730" s="33">
        <v>60.18</v>
      </c>
      <c r="K730" s="33">
        <v>1444.32</v>
      </c>
      <c r="L730" s="48"/>
      <c r="M730" s="50">
        <v>181951.23</v>
      </c>
      <c r="N730" s="29"/>
      <c r="O730" s="29"/>
      <c r="P730" s="29"/>
      <c r="Q730" s="29"/>
      <c r="R730" s="29"/>
      <c r="S730" s="29"/>
      <c r="T730" s="29"/>
    </row>
    <row r="731" spans="2:20" ht="28.5" x14ac:dyDescent="0.4">
      <c r="B731" s="29"/>
      <c r="C731" s="30" t="s">
        <v>1220</v>
      </c>
      <c r="D731" s="31" t="s">
        <v>1221</v>
      </c>
      <c r="E731" s="31" t="s">
        <v>26</v>
      </c>
      <c r="F731" s="31">
        <v>72</v>
      </c>
      <c r="G731" s="31">
        <v>0</v>
      </c>
      <c r="H731" s="33">
        <v>0</v>
      </c>
      <c r="I731" s="33">
        <v>72</v>
      </c>
      <c r="J731" s="33">
        <v>78</v>
      </c>
      <c r="K731" s="33">
        <v>5616</v>
      </c>
      <c r="L731" s="48"/>
      <c r="M731" s="50">
        <v>-937.5</v>
      </c>
      <c r="N731" s="29"/>
      <c r="O731" s="29"/>
      <c r="P731" s="29"/>
      <c r="Q731" s="29"/>
      <c r="R731" s="29"/>
      <c r="S731" s="29"/>
      <c r="T731" s="29"/>
    </row>
    <row r="732" spans="2:20" ht="28.5" x14ac:dyDescent="0.4">
      <c r="B732" s="29"/>
      <c r="C732" s="30" t="s">
        <v>1222</v>
      </c>
      <c r="D732" s="31" t="s">
        <v>1223</v>
      </c>
      <c r="E732" s="31" t="s">
        <v>26</v>
      </c>
      <c r="F732" s="31">
        <v>0</v>
      </c>
      <c r="G732" s="31">
        <v>0</v>
      </c>
      <c r="H732" s="33">
        <v>0</v>
      </c>
      <c r="I732" s="33">
        <v>0</v>
      </c>
      <c r="J732" s="33">
        <v>660.15</v>
      </c>
      <c r="K732" s="33">
        <v>0</v>
      </c>
      <c r="L732" s="48"/>
      <c r="M732" s="50">
        <v>2618</v>
      </c>
      <c r="N732" s="29"/>
      <c r="O732" s="29"/>
      <c r="P732" s="29"/>
      <c r="Q732" s="29"/>
      <c r="R732" s="29"/>
      <c r="S732" s="29"/>
      <c r="T732" s="29"/>
    </row>
    <row r="733" spans="2:20" ht="28.5" x14ac:dyDescent="0.4">
      <c r="B733" s="29"/>
      <c r="C733" s="30" t="s">
        <v>1224</v>
      </c>
      <c r="D733" s="31" t="s">
        <v>1225</v>
      </c>
      <c r="E733" s="31" t="s">
        <v>26</v>
      </c>
      <c r="F733" s="31">
        <v>195</v>
      </c>
      <c r="G733" s="31">
        <v>0</v>
      </c>
      <c r="H733" s="33">
        <v>0</v>
      </c>
      <c r="I733" s="33">
        <v>195</v>
      </c>
      <c r="J733" s="33">
        <v>905.23</v>
      </c>
      <c r="K733" s="33">
        <v>176519.85</v>
      </c>
      <c r="L733" s="48"/>
      <c r="M733" s="50">
        <v>1296</v>
      </c>
      <c r="N733" s="29"/>
      <c r="O733" s="29"/>
      <c r="P733" s="29"/>
      <c r="Q733" s="29"/>
      <c r="R733" s="29"/>
      <c r="S733" s="29"/>
      <c r="T733" s="29"/>
    </row>
    <row r="734" spans="2:20" ht="28.5" x14ac:dyDescent="0.4">
      <c r="B734" s="29"/>
      <c r="C734" s="30" t="s">
        <v>1226</v>
      </c>
      <c r="D734" s="31" t="s">
        <v>1227</v>
      </c>
      <c r="E734" s="31" t="s">
        <v>26</v>
      </c>
      <c r="F734" s="31">
        <v>0</v>
      </c>
      <c r="G734" s="31">
        <v>0</v>
      </c>
      <c r="H734" s="33">
        <v>0</v>
      </c>
      <c r="I734" s="33">
        <v>0</v>
      </c>
      <c r="J734" s="33">
        <v>312.5</v>
      </c>
      <c r="K734" s="33">
        <v>0</v>
      </c>
      <c r="L734" s="48"/>
      <c r="M734" s="50">
        <v>0</v>
      </c>
      <c r="N734" s="29"/>
      <c r="O734" s="29"/>
      <c r="P734" s="29"/>
      <c r="Q734" s="29"/>
      <c r="R734" s="29"/>
      <c r="S734" s="29"/>
      <c r="T734" s="29"/>
    </row>
    <row r="735" spans="2:20" ht="28.5" x14ac:dyDescent="0.4">
      <c r="B735" s="29"/>
      <c r="C735" s="30" t="s">
        <v>1228</v>
      </c>
      <c r="D735" s="31" t="s">
        <v>1229</v>
      </c>
      <c r="E735" s="31" t="s">
        <v>26</v>
      </c>
      <c r="F735" s="31">
        <v>77</v>
      </c>
      <c r="G735" s="31">
        <v>0</v>
      </c>
      <c r="H735" s="33">
        <v>0</v>
      </c>
      <c r="I735" s="33">
        <v>77</v>
      </c>
      <c r="J735" s="33">
        <v>34</v>
      </c>
      <c r="K735" s="33">
        <v>2618</v>
      </c>
      <c r="L735" s="48"/>
      <c r="M735" s="50">
        <v>0</v>
      </c>
      <c r="N735" s="29"/>
      <c r="O735" s="29"/>
      <c r="P735" s="29"/>
      <c r="Q735" s="29"/>
      <c r="R735" s="29"/>
      <c r="S735" s="29"/>
      <c r="T735" s="29"/>
    </row>
    <row r="736" spans="2:20" ht="28.5" x14ac:dyDescent="0.4">
      <c r="B736" s="29"/>
      <c r="C736" s="30" t="s">
        <v>1230</v>
      </c>
      <c r="D736" s="31" t="s">
        <v>1231</v>
      </c>
      <c r="E736" s="31" t="s">
        <v>26</v>
      </c>
      <c r="F736" s="31">
        <v>58</v>
      </c>
      <c r="G736" s="31">
        <v>0</v>
      </c>
      <c r="H736" s="33">
        <v>0</v>
      </c>
      <c r="I736" s="33">
        <v>58</v>
      </c>
      <c r="J736" s="33">
        <v>72</v>
      </c>
      <c r="K736" s="33">
        <v>4176</v>
      </c>
      <c r="L736" s="48"/>
      <c r="M736" s="50">
        <v>0</v>
      </c>
      <c r="N736" s="29"/>
      <c r="O736" s="29"/>
      <c r="P736" s="29"/>
      <c r="Q736" s="29"/>
      <c r="R736" s="29"/>
      <c r="S736" s="29"/>
      <c r="T736" s="29"/>
    </row>
    <row r="737" spans="2:20" ht="28.5" x14ac:dyDescent="0.4">
      <c r="B737" s="29"/>
      <c r="C737" s="30" t="s">
        <v>1232</v>
      </c>
      <c r="D737" s="31" t="s">
        <v>1233</v>
      </c>
      <c r="E737" s="31" t="s">
        <v>26</v>
      </c>
      <c r="F737" s="31">
        <v>21</v>
      </c>
      <c r="G737" s="31">
        <v>0</v>
      </c>
      <c r="H737" s="33">
        <v>0</v>
      </c>
      <c r="I737" s="33">
        <v>21</v>
      </c>
      <c r="J737" s="33">
        <v>0</v>
      </c>
      <c r="K737" s="33">
        <v>0</v>
      </c>
      <c r="L737" s="48"/>
      <c r="M737" s="50">
        <v>30192.75</v>
      </c>
      <c r="N737" s="29"/>
      <c r="O737" s="29"/>
      <c r="P737" s="29"/>
      <c r="Q737" s="29"/>
      <c r="R737" s="29"/>
      <c r="S737" s="29"/>
      <c r="T737" s="29"/>
    </row>
    <row r="738" spans="2:20" ht="28.5" x14ac:dyDescent="0.4">
      <c r="B738" s="29"/>
      <c r="C738" s="30" t="s">
        <v>1234</v>
      </c>
      <c r="D738" s="31" t="s">
        <v>1235</v>
      </c>
      <c r="E738" s="31" t="s">
        <v>26</v>
      </c>
      <c r="F738" s="31">
        <v>18</v>
      </c>
      <c r="G738" s="31">
        <v>0</v>
      </c>
      <c r="H738" s="33">
        <v>0</v>
      </c>
      <c r="I738" s="33">
        <v>18</v>
      </c>
      <c r="J738" s="33">
        <v>0</v>
      </c>
      <c r="K738" s="33">
        <v>0</v>
      </c>
      <c r="L738" s="48"/>
      <c r="M738" s="50">
        <v>0</v>
      </c>
      <c r="N738" s="29"/>
      <c r="O738" s="29"/>
      <c r="P738" s="29"/>
      <c r="Q738" s="29"/>
      <c r="R738" s="29"/>
      <c r="S738" s="29"/>
      <c r="T738" s="29"/>
    </row>
    <row r="739" spans="2:20" ht="28.5" x14ac:dyDescent="0.4">
      <c r="B739" s="29"/>
      <c r="C739" s="30" t="s">
        <v>1236</v>
      </c>
      <c r="D739" s="31" t="s">
        <v>1237</v>
      </c>
      <c r="E739" s="31" t="s">
        <v>26</v>
      </c>
      <c r="F739" s="31">
        <v>2</v>
      </c>
      <c r="G739" s="31">
        <v>0</v>
      </c>
      <c r="H739" s="33">
        <v>1</v>
      </c>
      <c r="I739" s="33">
        <v>1</v>
      </c>
      <c r="J739" s="33">
        <v>0</v>
      </c>
      <c r="K739" s="33">
        <v>0</v>
      </c>
      <c r="L739" s="48"/>
      <c r="M739" s="50">
        <v>6233.9000000000005</v>
      </c>
      <c r="N739" s="29"/>
      <c r="O739" s="29"/>
      <c r="P739" s="29"/>
      <c r="Q739" s="29"/>
      <c r="R739" s="29"/>
      <c r="S739" s="29"/>
      <c r="T739" s="29"/>
    </row>
    <row r="740" spans="2:20" ht="28.5" x14ac:dyDescent="0.4">
      <c r="B740" s="29"/>
      <c r="C740" s="30" t="s">
        <v>1238</v>
      </c>
      <c r="D740" s="31" t="s">
        <v>1239</v>
      </c>
      <c r="E740" s="31" t="s">
        <v>26</v>
      </c>
      <c r="F740" s="31">
        <v>5</v>
      </c>
      <c r="G740" s="31">
        <v>0</v>
      </c>
      <c r="H740" s="33">
        <v>0</v>
      </c>
      <c r="I740" s="33">
        <v>5</v>
      </c>
      <c r="J740" s="33">
        <v>6038.55</v>
      </c>
      <c r="K740" s="33">
        <v>30192.75</v>
      </c>
      <c r="L740" s="48"/>
      <c r="M740" s="50">
        <v>4593.4000000000005</v>
      </c>
      <c r="N740" s="29"/>
      <c r="O740" s="29"/>
      <c r="P740" s="29"/>
      <c r="Q740" s="29"/>
      <c r="R740" s="29"/>
      <c r="S740" s="29"/>
      <c r="T740" s="29"/>
    </row>
    <row r="741" spans="2:20" ht="28.5" x14ac:dyDescent="0.4">
      <c r="B741" s="29"/>
      <c r="C741" s="30" t="s">
        <v>1240</v>
      </c>
      <c r="D741" s="31" t="s">
        <v>1241</v>
      </c>
      <c r="E741" s="31" t="s">
        <v>26</v>
      </c>
      <c r="F741" s="31">
        <v>20</v>
      </c>
      <c r="G741" s="31">
        <v>0</v>
      </c>
      <c r="H741" s="33">
        <v>0</v>
      </c>
      <c r="I741" s="33">
        <v>20</v>
      </c>
      <c r="J741" s="33">
        <v>0</v>
      </c>
      <c r="K741" s="33">
        <v>0</v>
      </c>
      <c r="L741" s="48"/>
      <c r="M741" s="50">
        <v>6562</v>
      </c>
      <c r="N741" s="29"/>
      <c r="O741" s="29"/>
      <c r="P741" s="29"/>
      <c r="Q741" s="29"/>
      <c r="R741" s="29"/>
      <c r="S741" s="29"/>
      <c r="T741" s="29"/>
    </row>
    <row r="742" spans="2:20" ht="28.5" x14ac:dyDescent="0.4">
      <c r="B742" s="29"/>
      <c r="C742" s="30" t="s">
        <v>1242</v>
      </c>
      <c r="D742" s="31" t="s">
        <v>1243</v>
      </c>
      <c r="E742" s="31" t="s">
        <v>26</v>
      </c>
      <c r="F742" s="31">
        <v>19</v>
      </c>
      <c r="G742" s="31">
        <v>0</v>
      </c>
      <c r="H742" s="33">
        <v>0</v>
      </c>
      <c r="I742" s="33">
        <v>19</v>
      </c>
      <c r="J742" s="33">
        <v>328.1</v>
      </c>
      <c r="K742" s="33">
        <v>6233.9000000000005</v>
      </c>
      <c r="L742" s="48"/>
      <c r="M742" s="50">
        <v>5249.6</v>
      </c>
      <c r="N742" s="29"/>
      <c r="O742" s="29"/>
      <c r="P742" s="29"/>
      <c r="Q742" s="29"/>
      <c r="R742" s="29"/>
      <c r="S742" s="29"/>
      <c r="T742" s="29"/>
    </row>
    <row r="743" spans="2:20" ht="28.5" x14ac:dyDescent="0.4">
      <c r="B743" s="29"/>
      <c r="C743" s="30" t="s">
        <v>1244</v>
      </c>
      <c r="D743" s="31" t="s">
        <v>1245</v>
      </c>
      <c r="E743" s="31" t="s">
        <v>26</v>
      </c>
      <c r="F743" s="31">
        <v>14</v>
      </c>
      <c r="G743" s="31">
        <v>0</v>
      </c>
      <c r="H743" s="33">
        <v>0</v>
      </c>
      <c r="I743" s="33">
        <v>14</v>
      </c>
      <c r="J743" s="33">
        <v>328.1</v>
      </c>
      <c r="K743" s="33">
        <v>4593.4000000000005</v>
      </c>
      <c r="L743" s="48"/>
      <c r="M743" s="50">
        <v>4593.4000000000005</v>
      </c>
      <c r="N743" s="29"/>
      <c r="O743" s="29"/>
      <c r="P743" s="29"/>
      <c r="Q743" s="29"/>
      <c r="R743" s="29"/>
      <c r="S743" s="29"/>
      <c r="T743" s="29"/>
    </row>
    <row r="744" spans="2:20" ht="28.5" x14ac:dyDescent="0.4">
      <c r="B744" s="29"/>
      <c r="C744" s="30" t="s">
        <v>1246</v>
      </c>
      <c r="D744" s="31" t="s">
        <v>1247</v>
      </c>
      <c r="E744" s="31" t="s">
        <v>26</v>
      </c>
      <c r="F744" s="31">
        <v>20</v>
      </c>
      <c r="G744" s="31">
        <v>0</v>
      </c>
      <c r="H744" s="33">
        <v>0</v>
      </c>
      <c r="I744" s="33">
        <v>20</v>
      </c>
      <c r="J744" s="33">
        <v>328.1</v>
      </c>
      <c r="K744" s="33">
        <v>6562</v>
      </c>
      <c r="L744" s="48"/>
      <c r="M744" s="50">
        <v>0</v>
      </c>
      <c r="N744" s="29"/>
      <c r="O744" s="29"/>
      <c r="P744" s="29"/>
      <c r="Q744" s="29"/>
      <c r="R744" s="29"/>
      <c r="S744" s="29"/>
      <c r="T744" s="29"/>
    </row>
    <row r="745" spans="2:20" ht="28.5" x14ac:dyDescent="0.4">
      <c r="B745" s="29"/>
      <c r="C745" s="30" t="s">
        <v>1248</v>
      </c>
      <c r="D745" s="31" t="s">
        <v>1249</v>
      </c>
      <c r="E745" s="31" t="s">
        <v>26</v>
      </c>
      <c r="F745" s="31">
        <v>16</v>
      </c>
      <c r="G745" s="31">
        <v>0</v>
      </c>
      <c r="H745" s="33">
        <v>0</v>
      </c>
      <c r="I745" s="33">
        <v>16</v>
      </c>
      <c r="J745" s="33">
        <v>328.1</v>
      </c>
      <c r="K745" s="33">
        <v>5249.6</v>
      </c>
      <c r="L745" s="48"/>
      <c r="M745" s="50">
        <v>14850</v>
      </c>
      <c r="N745" s="29"/>
      <c r="O745" s="29"/>
      <c r="P745" s="29"/>
      <c r="Q745" s="29"/>
      <c r="R745" s="29"/>
      <c r="S745" s="29"/>
      <c r="T745" s="29"/>
    </row>
    <row r="746" spans="2:20" ht="28.5" x14ac:dyDescent="0.4">
      <c r="B746" s="29"/>
      <c r="C746" s="30" t="s">
        <v>1250</v>
      </c>
      <c r="D746" s="31" t="s">
        <v>1251</v>
      </c>
      <c r="E746" s="31" t="s">
        <v>26</v>
      </c>
      <c r="F746" s="31">
        <v>14</v>
      </c>
      <c r="G746" s="31">
        <v>0</v>
      </c>
      <c r="H746" s="33">
        <v>0</v>
      </c>
      <c r="I746" s="33">
        <v>14</v>
      </c>
      <c r="J746" s="33">
        <v>328.1</v>
      </c>
      <c r="K746" s="33">
        <v>4593.4000000000005</v>
      </c>
      <c r="L746" s="48"/>
      <c r="M746" s="50">
        <v>0</v>
      </c>
      <c r="N746" s="29"/>
      <c r="O746" s="29"/>
      <c r="P746" s="29"/>
      <c r="Q746" s="29"/>
      <c r="R746" s="29"/>
      <c r="S746" s="29"/>
      <c r="T746" s="29"/>
    </row>
    <row r="747" spans="2:20" ht="28.5" x14ac:dyDescent="0.4">
      <c r="B747" s="29"/>
      <c r="C747" s="30" t="s">
        <v>1252</v>
      </c>
      <c r="D747" s="31" t="s">
        <v>1253</v>
      </c>
      <c r="E747" s="31" t="s">
        <v>26</v>
      </c>
      <c r="F747" s="31">
        <v>25</v>
      </c>
      <c r="G747" s="31">
        <v>0</v>
      </c>
      <c r="H747" s="33">
        <v>0</v>
      </c>
      <c r="I747" s="33">
        <v>25</v>
      </c>
      <c r="J747" s="33">
        <v>0</v>
      </c>
      <c r="K747" s="33">
        <v>0</v>
      </c>
      <c r="L747" s="48"/>
      <c r="M747" s="50">
        <v>0</v>
      </c>
      <c r="N747" s="29"/>
      <c r="O747" s="29"/>
      <c r="P747" s="29"/>
      <c r="Q747" s="29"/>
      <c r="R747" s="29"/>
      <c r="S747" s="29"/>
      <c r="T747" s="29"/>
    </row>
    <row r="748" spans="2:20" ht="28.5" x14ac:dyDescent="0.4">
      <c r="B748" s="29"/>
      <c r="C748" s="30" t="s">
        <v>1254</v>
      </c>
      <c r="D748" s="31" t="s">
        <v>1255</v>
      </c>
      <c r="E748" s="31" t="s">
        <v>26</v>
      </c>
      <c r="F748" s="31">
        <v>11</v>
      </c>
      <c r="G748" s="31">
        <v>0</v>
      </c>
      <c r="H748" s="33">
        <v>0</v>
      </c>
      <c r="I748" s="33">
        <v>11</v>
      </c>
      <c r="J748" s="33">
        <v>1350</v>
      </c>
      <c r="K748" s="33">
        <v>14850</v>
      </c>
      <c r="L748" s="48"/>
      <c r="M748" s="50">
        <v>0</v>
      </c>
      <c r="N748" s="29"/>
      <c r="O748" s="29"/>
      <c r="P748" s="29"/>
      <c r="Q748" s="29"/>
      <c r="R748" s="29"/>
      <c r="S748" s="29"/>
      <c r="T748" s="29"/>
    </row>
    <row r="749" spans="2:20" ht="28.5" x14ac:dyDescent="0.4">
      <c r="B749" s="29"/>
      <c r="C749" s="30" t="s">
        <v>1256</v>
      </c>
      <c r="D749" s="31" t="s">
        <v>1257</v>
      </c>
      <c r="E749" s="31" t="s">
        <v>26</v>
      </c>
      <c r="F749" s="31">
        <v>0</v>
      </c>
      <c r="G749" s="31">
        <v>0</v>
      </c>
      <c r="H749" s="33">
        <v>0</v>
      </c>
      <c r="I749" s="33">
        <v>0</v>
      </c>
      <c r="J749" s="33">
        <v>3140.8649999999998</v>
      </c>
      <c r="K749" s="33">
        <v>0</v>
      </c>
      <c r="L749" s="48"/>
      <c r="M749" s="50">
        <v>0</v>
      </c>
      <c r="N749" s="29"/>
      <c r="O749" s="29"/>
      <c r="P749" s="29"/>
      <c r="Q749" s="29"/>
      <c r="R749" s="29"/>
      <c r="S749" s="29"/>
      <c r="T749" s="29"/>
    </row>
    <row r="750" spans="2:20" ht="28.5" x14ac:dyDescent="0.4">
      <c r="B750" s="29"/>
      <c r="C750" s="30" t="s">
        <v>1258</v>
      </c>
      <c r="D750" s="31" t="s">
        <v>1259</v>
      </c>
      <c r="E750" s="31" t="s">
        <v>26</v>
      </c>
      <c r="F750" s="31">
        <v>20</v>
      </c>
      <c r="G750" s="31">
        <v>0</v>
      </c>
      <c r="H750" s="33">
        <v>0</v>
      </c>
      <c r="I750" s="33">
        <v>20</v>
      </c>
      <c r="J750" s="33">
        <v>0</v>
      </c>
      <c r="K750" s="33">
        <v>0</v>
      </c>
      <c r="L750" s="48"/>
      <c r="M750" s="50">
        <v>0</v>
      </c>
      <c r="N750" s="29"/>
      <c r="O750" s="29"/>
      <c r="P750" s="29"/>
      <c r="Q750" s="29"/>
      <c r="R750" s="29"/>
      <c r="S750" s="29"/>
      <c r="T750" s="29"/>
    </row>
    <row r="751" spans="2:20" ht="28.5" x14ac:dyDescent="0.4">
      <c r="B751" s="29"/>
      <c r="C751" s="30" t="s">
        <v>1260</v>
      </c>
      <c r="D751" s="31" t="s">
        <v>1261</v>
      </c>
      <c r="E751" s="31" t="s">
        <v>26</v>
      </c>
      <c r="F751" s="31">
        <v>5</v>
      </c>
      <c r="G751" s="31">
        <v>0</v>
      </c>
      <c r="H751" s="33">
        <v>0</v>
      </c>
      <c r="I751" s="33">
        <v>5</v>
      </c>
      <c r="J751" s="33">
        <v>0</v>
      </c>
      <c r="K751" s="33">
        <v>0</v>
      </c>
      <c r="L751" s="48"/>
      <c r="M751" s="50">
        <v>0</v>
      </c>
      <c r="N751" s="29"/>
      <c r="O751" s="29"/>
      <c r="P751" s="29"/>
      <c r="Q751" s="29"/>
      <c r="R751" s="29"/>
      <c r="S751" s="29"/>
      <c r="T751" s="29"/>
    </row>
    <row r="752" spans="2:20" ht="28.5" x14ac:dyDescent="0.4">
      <c r="B752" s="29"/>
      <c r="C752" s="30" t="s">
        <v>1262</v>
      </c>
      <c r="D752" s="31" t="s">
        <v>1263</v>
      </c>
      <c r="E752" s="31" t="s">
        <v>26</v>
      </c>
      <c r="F752" s="31">
        <v>20</v>
      </c>
      <c r="G752" s="31">
        <v>0</v>
      </c>
      <c r="H752" s="33">
        <v>0</v>
      </c>
      <c r="I752" s="33">
        <v>20</v>
      </c>
      <c r="J752" s="33">
        <v>0</v>
      </c>
      <c r="K752" s="33">
        <v>0</v>
      </c>
      <c r="L752" s="48"/>
      <c r="M752" s="50">
        <v>0</v>
      </c>
      <c r="N752" s="29"/>
      <c r="O752" s="29"/>
      <c r="P752" s="29"/>
      <c r="Q752" s="29"/>
      <c r="R752" s="29"/>
      <c r="S752" s="29"/>
      <c r="T752" s="29"/>
    </row>
    <row r="753" spans="2:20" ht="28.5" x14ac:dyDescent="0.4">
      <c r="B753" s="29"/>
      <c r="C753" s="30" t="s">
        <v>1264</v>
      </c>
      <c r="D753" s="31" t="s">
        <v>1265</v>
      </c>
      <c r="E753" s="31" t="s">
        <v>26</v>
      </c>
      <c r="F753" s="31">
        <v>20</v>
      </c>
      <c r="G753" s="31">
        <v>0</v>
      </c>
      <c r="H753" s="33">
        <v>0</v>
      </c>
      <c r="I753" s="33">
        <v>20</v>
      </c>
      <c r="J753" s="33">
        <v>0</v>
      </c>
      <c r="K753" s="33">
        <v>0</v>
      </c>
      <c r="L753" s="48"/>
      <c r="M753" s="50">
        <v>20704</v>
      </c>
      <c r="N753" s="29"/>
      <c r="O753" s="29"/>
      <c r="P753" s="29"/>
      <c r="Q753" s="29"/>
      <c r="R753" s="29"/>
      <c r="S753" s="29"/>
      <c r="T753" s="29"/>
    </row>
    <row r="754" spans="2:20" ht="28.5" x14ac:dyDescent="0.4">
      <c r="B754" s="29"/>
      <c r="C754" s="30" t="s">
        <v>1266</v>
      </c>
      <c r="D754" s="31" t="s">
        <v>1267</v>
      </c>
      <c r="E754" s="31" t="s">
        <v>26</v>
      </c>
      <c r="F754" s="31">
        <v>0</v>
      </c>
      <c r="G754" s="31">
        <v>0</v>
      </c>
      <c r="H754" s="33">
        <v>0</v>
      </c>
      <c r="I754" s="33">
        <v>0</v>
      </c>
      <c r="J754" s="33">
        <v>0</v>
      </c>
      <c r="K754" s="33">
        <v>0</v>
      </c>
      <c r="L754" s="48"/>
      <c r="M754" s="50">
        <v>3506.4879999999998</v>
      </c>
      <c r="N754" s="29"/>
      <c r="O754" s="29"/>
      <c r="P754" s="29"/>
      <c r="Q754" s="29"/>
      <c r="R754" s="29"/>
      <c r="S754" s="29"/>
      <c r="T754" s="29"/>
    </row>
    <row r="755" spans="2:20" ht="28.5" x14ac:dyDescent="0.4">
      <c r="B755" s="29"/>
      <c r="C755" s="30" t="s">
        <v>1268</v>
      </c>
      <c r="D755" s="31" t="s">
        <v>1269</v>
      </c>
      <c r="E755" s="31" t="s">
        <v>26</v>
      </c>
      <c r="F755" s="31">
        <v>0</v>
      </c>
      <c r="G755" s="31">
        <v>0</v>
      </c>
      <c r="H755" s="33">
        <v>0</v>
      </c>
      <c r="I755" s="33">
        <v>0</v>
      </c>
      <c r="J755" s="33">
        <v>154.09</v>
      </c>
      <c r="K755" s="33">
        <v>0</v>
      </c>
      <c r="L755" s="48"/>
      <c r="M755" s="50">
        <v>71036</v>
      </c>
      <c r="N755" s="29"/>
      <c r="O755" s="29"/>
      <c r="P755" s="29"/>
      <c r="Q755" s="29"/>
      <c r="R755" s="29"/>
      <c r="S755" s="29"/>
      <c r="T755" s="29"/>
    </row>
    <row r="756" spans="2:20" ht="28.5" x14ac:dyDescent="0.4">
      <c r="B756" s="29"/>
      <c r="C756" s="30" t="s">
        <v>1270</v>
      </c>
      <c r="D756" s="31" t="s">
        <v>1271</v>
      </c>
      <c r="E756" s="31" t="s">
        <v>26</v>
      </c>
      <c r="F756" s="31">
        <v>26</v>
      </c>
      <c r="G756" s="31">
        <v>0</v>
      </c>
      <c r="H756" s="33">
        <v>0</v>
      </c>
      <c r="I756" s="33">
        <v>26</v>
      </c>
      <c r="J756" s="33">
        <v>2588</v>
      </c>
      <c r="K756" s="33">
        <v>67288</v>
      </c>
      <c r="L756" s="48"/>
      <c r="M756" s="50">
        <v>0</v>
      </c>
      <c r="N756" s="29"/>
      <c r="O756" s="29"/>
      <c r="P756" s="29"/>
      <c r="Q756" s="29"/>
      <c r="R756" s="29"/>
      <c r="S756" s="29"/>
      <c r="T756" s="29"/>
    </row>
    <row r="757" spans="2:20" ht="28.5" x14ac:dyDescent="0.4">
      <c r="B757" s="29"/>
      <c r="C757" s="30" t="s">
        <v>1272</v>
      </c>
      <c r="D757" s="31" t="s">
        <v>1273</v>
      </c>
      <c r="E757" s="31" t="s">
        <v>26</v>
      </c>
      <c r="F757" s="31">
        <v>20</v>
      </c>
      <c r="G757" s="31">
        <v>0</v>
      </c>
      <c r="H757" s="33">
        <v>0</v>
      </c>
      <c r="I757" s="33">
        <v>20</v>
      </c>
      <c r="J757" s="33">
        <v>152.45599999999999</v>
      </c>
      <c r="K757" s="33">
        <v>3049.12</v>
      </c>
      <c r="L757" s="48"/>
      <c r="M757" s="50">
        <v>0</v>
      </c>
      <c r="N757" s="29"/>
      <c r="O757" s="29"/>
      <c r="P757" s="29"/>
      <c r="Q757" s="29"/>
      <c r="R757" s="29"/>
      <c r="S757" s="29"/>
      <c r="T757" s="29"/>
    </row>
    <row r="758" spans="2:20" ht="28.5" x14ac:dyDescent="0.4">
      <c r="B758" s="29"/>
      <c r="C758" s="30" t="s">
        <v>1274</v>
      </c>
      <c r="D758" s="31" t="s">
        <v>1275</v>
      </c>
      <c r="E758" s="31" t="s">
        <v>26</v>
      </c>
      <c r="F758" s="31">
        <v>342</v>
      </c>
      <c r="G758" s="31">
        <v>0</v>
      </c>
      <c r="H758" s="33">
        <v>0</v>
      </c>
      <c r="I758" s="33">
        <v>342</v>
      </c>
      <c r="J758" s="33">
        <v>206.5</v>
      </c>
      <c r="K758" s="33">
        <v>70623</v>
      </c>
      <c r="L758" s="48"/>
      <c r="M758" s="50">
        <v>0</v>
      </c>
      <c r="N758" s="29"/>
      <c r="O758" s="29"/>
      <c r="P758" s="29"/>
      <c r="Q758" s="29"/>
      <c r="R758" s="29"/>
      <c r="S758" s="29"/>
      <c r="T758" s="29"/>
    </row>
    <row r="759" spans="2:20" ht="28.5" x14ac:dyDescent="0.4">
      <c r="B759" s="29"/>
      <c r="C759" s="30" t="s">
        <v>1276</v>
      </c>
      <c r="D759" s="31" t="s">
        <v>1277</v>
      </c>
      <c r="E759" s="31" t="s">
        <v>26</v>
      </c>
      <c r="F759" s="31">
        <v>20</v>
      </c>
      <c r="G759" s="31">
        <v>0</v>
      </c>
      <c r="H759" s="33">
        <v>0</v>
      </c>
      <c r="I759" s="33">
        <v>20</v>
      </c>
      <c r="J759" s="33">
        <v>0</v>
      </c>
      <c r="K759" s="33">
        <v>0</v>
      </c>
      <c r="L759" s="48"/>
      <c r="M759" s="50">
        <v>0</v>
      </c>
      <c r="N759" s="29"/>
      <c r="O759" s="29"/>
      <c r="P759" s="29"/>
      <c r="Q759" s="29"/>
      <c r="R759" s="29"/>
      <c r="S759" s="29"/>
      <c r="T759" s="29"/>
    </row>
    <row r="760" spans="2:20" ht="28.5" x14ac:dyDescent="0.4">
      <c r="B760" s="29"/>
      <c r="C760" s="30" t="s">
        <v>1278</v>
      </c>
      <c r="D760" s="31" t="s">
        <v>1279</v>
      </c>
      <c r="E760" s="31" t="s">
        <v>26</v>
      </c>
      <c r="F760" s="31">
        <v>10</v>
      </c>
      <c r="G760" s="31">
        <v>0</v>
      </c>
      <c r="H760" s="33">
        <v>0</v>
      </c>
      <c r="I760" s="33">
        <v>10</v>
      </c>
      <c r="J760" s="33">
        <v>0</v>
      </c>
      <c r="K760" s="33">
        <v>0</v>
      </c>
      <c r="L760" s="48"/>
      <c r="M760" s="50">
        <v>0</v>
      </c>
      <c r="N760" s="29"/>
      <c r="O760" s="29"/>
      <c r="P760" s="29"/>
      <c r="Q760" s="29"/>
      <c r="R760" s="29"/>
      <c r="S760" s="29"/>
      <c r="T760" s="29"/>
    </row>
    <row r="761" spans="2:20" ht="28.5" x14ac:dyDescent="0.4">
      <c r="B761" s="29"/>
      <c r="C761" s="30" t="s">
        <v>1280</v>
      </c>
      <c r="D761" s="31" t="s">
        <v>1281</v>
      </c>
      <c r="E761" s="31" t="s">
        <v>26</v>
      </c>
      <c r="F761" s="31">
        <v>31</v>
      </c>
      <c r="G761" s="31">
        <v>0</v>
      </c>
      <c r="H761" s="33">
        <v>0</v>
      </c>
      <c r="I761" s="33">
        <v>31</v>
      </c>
      <c r="J761" s="33">
        <v>0</v>
      </c>
      <c r="K761" s="33">
        <v>0</v>
      </c>
      <c r="L761" s="48"/>
      <c r="M761" s="50">
        <v>4301.1000000000004</v>
      </c>
      <c r="N761" s="29"/>
      <c r="O761" s="29"/>
      <c r="P761" s="29"/>
      <c r="Q761" s="29"/>
      <c r="R761" s="29"/>
      <c r="S761" s="29"/>
      <c r="T761" s="29"/>
    </row>
    <row r="762" spans="2:20" ht="28.5" x14ac:dyDescent="0.4">
      <c r="B762" s="29"/>
      <c r="C762" s="30" t="s">
        <v>1282</v>
      </c>
      <c r="D762" s="31" t="s">
        <v>1283</v>
      </c>
      <c r="E762" s="31" t="s">
        <v>26</v>
      </c>
      <c r="F762" s="31">
        <v>9</v>
      </c>
      <c r="G762" s="31">
        <v>0</v>
      </c>
      <c r="H762" s="33">
        <v>0</v>
      </c>
      <c r="I762" s="33">
        <v>9</v>
      </c>
      <c r="J762" s="33">
        <v>0</v>
      </c>
      <c r="K762" s="33">
        <v>0</v>
      </c>
      <c r="L762" s="48"/>
      <c r="M762" s="50">
        <v>0</v>
      </c>
      <c r="N762" s="29"/>
      <c r="O762" s="29"/>
      <c r="P762" s="29"/>
      <c r="Q762" s="29"/>
      <c r="R762" s="29"/>
      <c r="S762" s="29"/>
      <c r="T762" s="29"/>
    </row>
    <row r="763" spans="2:20" ht="28.5" x14ac:dyDescent="0.4">
      <c r="B763" s="29"/>
      <c r="C763" s="30" t="s">
        <v>1284</v>
      </c>
      <c r="D763" s="31" t="s">
        <v>1285</v>
      </c>
      <c r="E763" s="31" t="s">
        <v>26</v>
      </c>
      <c r="F763" s="31">
        <v>20</v>
      </c>
      <c r="G763" s="31">
        <v>0</v>
      </c>
      <c r="H763" s="33">
        <v>0</v>
      </c>
      <c r="I763" s="33">
        <v>20</v>
      </c>
      <c r="J763" s="33">
        <v>0</v>
      </c>
      <c r="K763" s="33">
        <v>0</v>
      </c>
      <c r="L763" s="48"/>
      <c r="M763" s="50">
        <v>0</v>
      </c>
      <c r="N763" s="29"/>
      <c r="O763" s="29"/>
      <c r="P763" s="29"/>
      <c r="Q763" s="29"/>
      <c r="R763" s="29"/>
      <c r="S763" s="29"/>
      <c r="T763" s="29"/>
    </row>
    <row r="764" spans="2:20" ht="28.5" x14ac:dyDescent="0.4">
      <c r="B764" s="29"/>
      <c r="C764" s="30" t="s">
        <v>1286</v>
      </c>
      <c r="D764" s="31" t="s">
        <v>1287</v>
      </c>
      <c r="E764" s="31" t="s">
        <v>26</v>
      </c>
      <c r="F764" s="31">
        <v>27</v>
      </c>
      <c r="G764" s="31">
        <v>0</v>
      </c>
      <c r="H764" s="33">
        <v>0</v>
      </c>
      <c r="I764" s="33">
        <v>27</v>
      </c>
      <c r="J764" s="33">
        <v>159.30000000000001</v>
      </c>
      <c r="K764" s="33">
        <v>4301.1000000000004</v>
      </c>
      <c r="L764" s="48"/>
      <c r="M764" s="50">
        <v>8236.8000000000011</v>
      </c>
      <c r="N764" s="29"/>
      <c r="O764" s="29"/>
      <c r="P764" s="29"/>
      <c r="Q764" s="29"/>
      <c r="R764" s="29"/>
      <c r="S764" s="29"/>
      <c r="T764" s="29"/>
    </row>
    <row r="765" spans="2:20" ht="28.5" x14ac:dyDescent="0.4">
      <c r="B765" s="29"/>
      <c r="C765" s="30" t="s">
        <v>1288</v>
      </c>
      <c r="D765" s="31" t="s">
        <v>1289</v>
      </c>
      <c r="E765" s="31" t="s">
        <v>26</v>
      </c>
      <c r="F765" s="31">
        <v>8</v>
      </c>
      <c r="G765" s="31">
        <v>0</v>
      </c>
      <c r="H765" s="33">
        <v>0</v>
      </c>
      <c r="I765" s="33">
        <v>8</v>
      </c>
      <c r="J765" s="33">
        <v>0</v>
      </c>
      <c r="K765" s="33">
        <v>0</v>
      </c>
      <c r="L765" s="48"/>
      <c r="M765" s="50">
        <v>16651.439999999999</v>
      </c>
      <c r="N765" s="29"/>
      <c r="O765" s="29"/>
      <c r="P765" s="29"/>
      <c r="Q765" s="29"/>
      <c r="R765" s="29"/>
      <c r="S765" s="29"/>
      <c r="T765" s="29"/>
    </row>
    <row r="766" spans="2:20" ht="28.5" x14ac:dyDescent="0.4">
      <c r="B766" s="29"/>
      <c r="C766" s="30" t="s">
        <v>1290</v>
      </c>
      <c r="D766" s="31" t="s">
        <v>1291</v>
      </c>
      <c r="E766" s="31" t="s">
        <v>26</v>
      </c>
      <c r="F766" s="31">
        <v>0</v>
      </c>
      <c r="G766" s="31">
        <v>0</v>
      </c>
      <c r="H766" s="33">
        <v>0</v>
      </c>
      <c r="I766" s="33">
        <v>0</v>
      </c>
      <c r="J766" s="33">
        <v>0</v>
      </c>
      <c r="K766" s="33">
        <v>0</v>
      </c>
      <c r="L766" s="48"/>
      <c r="M766" s="50">
        <v>0</v>
      </c>
      <c r="N766" s="29"/>
      <c r="O766" s="29"/>
      <c r="P766" s="29"/>
      <c r="Q766" s="29"/>
      <c r="R766" s="29"/>
      <c r="S766" s="29"/>
      <c r="T766" s="29"/>
    </row>
    <row r="767" spans="2:20" ht="28.5" x14ac:dyDescent="0.4">
      <c r="B767" s="29"/>
      <c r="C767" s="30" t="s">
        <v>1292</v>
      </c>
      <c r="D767" s="31" t="s">
        <v>1293</v>
      </c>
      <c r="E767" s="31" t="s">
        <v>26</v>
      </c>
      <c r="F767" s="31">
        <v>195</v>
      </c>
      <c r="G767" s="31">
        <v>0</v>
      </c>
      <c r="H767" s="33">
        <v>0</v>
      </c>
      <c r="I767" s="33">
        <v>195</v>
      </c>
      <c r="J767" s="33">
        <v>42.24</v>
      </c>
      <c r="K767" s="33">
        <v>8236.8000000000011</v>
      </c>
      <c r="L767" s="48"/>
      <c r="M767" s="50">
        <v>0</v>
      </c>
      <c r="N767" s="29"/>
      <c r="O767" s="29"/>
      <c r="P767" s="29"/>
      <c r="Q767" s="29"/>
      <c r="R767" s="29"/>
      <c r="S767" s="29"/>
      <c r="T767" s="29"/>
    </row>
    <row r="768" spans="2:20" ht="28.5" x14ac:dyDescent="0.4">
      <c r="B768" s="29"/>
      <c r="C768" s="30" t="s">
        <v>1294</v>
      </c>
      <c r="D768" s="31" t="s">
        <v>1295</v>
      </c>
      <c r="E768" s="31" t="s">
        <v>1296</v>
      </c>
      <c r="F768" s="31">
        <v>78</v>
      </c>
      <c r="G768" s="31">
        <v>0</v>
      </c>
      <c r="H768" s="33">
        <v>1</v>
      </c>
      <c r="I768" s="33">
        <v>77</v>
      </c>
      <c r="J768" s="33">
        <v>213.48</v>
      </c>
      <c r="K768" s="33">
        <v>16437.96</v>
      </c>
      <c r="L768" s="48"/>
      <c r="M768" s="50">
        <v>0</v>
      </c>
      <c r="N768" s="29"/>
      <c r="O768" s="29"/>
      <c r="P768" s="29"/>
      <c r="Q768" s="29"/>
      <c r="R768" s="29"/>
      <c r="S768" s="29"/>
      <c r="T768" s="29"/>
    </row>
    <row r="769" spans="2:20" ht="28.5" x14ac:dyDescent="0.4">
      <c r="B769" s="29"/>
      <c r="C769" s="30" t="s">
        <v>1297</v>
      </c>
      <c r="D769" s="31" t="s">
        <v>1298</v>
      </c>
      <c r="E769" s="31" t="s">
        <v>1296</v>
      </c>
      <c r="F769" s="31">
        <v>190</v>
      </c>
      <c r="G769" s="31">
        <v>0</v>
      </c>
      <c r="H769" s="33">
        <v>0</v>
      </c>
      <c r="I769" s="33">
        <v>190</v>
      </c>
      <c r="J769" s="33">
        <v>0</v>
      </c>
      <c r="K769" s="33">
        <v>0</v>
      </c>
      <c r="L769" s="48"/>
      <c r="M769" s="50">
        <v>0</v>
      </c>
      <c r="N769" s="29"/>
      <c r="O769" s="29"/>
      <c r="P769" s="29"/>
      <c r="Q769" s="29"/>
      <c r="R769" s="29"/>
      <c r="S769" s="29"/>
      <c r="T769" s="29"/>
    </row>
    <row r="770" spans="2:20" ht="28.5" x14ac:dyDescent="0.4">
      <c r="B770" s="29"/>
      <c r="C770" s="30" t="s">
        <v>1299</v>
      </c>
      <c r="D770" s="31" t="s">
        <v>1300</v>
      </c>
      <c r="E770" s="31" t="s">
        <v>1296</v>
      </c>
      <c r="F770" s="31">
        <v>200</v>
      </c>
      <c r="G770" s="31">
        <v>0</v>
      </c>
      <c r="H770" s="33">
        <v>0</v>
      </c>
      <c r="I770" s="33">
        <v>200</v>
      </c>
      <c r="J770" s="33">
        <v>0</v>
      </c>
      <c r="K770" s="33">
        <v>0</v>
      </c>
      <c r="L770" s="48"/>
      <c r="M770" s="50">
        <v>0</v>
      </c>
      <c r="N770" s="29"/>
      <c r="O770" s="29"/>
      <c r="P770" s="29"/>
      <c r="Q770" s="29"/>
      <c r="R770" s="29"/>
      <c r="S770" s="29"/>
      <c r="T770" s="29"/>
    </row>
    <row r="771" spans="2:20" ht="28.5" x14ac:dyDescent="0.4">
      <c r="B771" s="29"/>
      <c r="C771" s="30" t="s">
        <v>1301</v>
      </c>
      <c r="D771" s="31" t="s">
        <v>1302</v>
      </c>
      <c r="E771" s="31" t="s">
        <v>1296</v>
      </c>
      <c r="F771" s="31">
        <v>170</v>
      </c>
      <c r="G771" s="31">
        <v>0</v>
      </c>
      <c r="H771" s="33">
        <v>0</v>
      </c>
      <c r="I771" s="33">
        <v>170</v>
      </c>
      <c r="J771" s="33">
        <v>0</v>
      </c>
      <c r="K771" s="33">
        <v>0</v>
      </c>
      <c r="L771" s="48"/>
      <c r="M771" s="50">
        <v>0</v>
      </c>
      <c r="N771" s="29"/>
      <c r="O771" s="29"/>
      <c r="P771" s="29"/>
      <c r="Q771" s="29"/>
      <c r="R771" s="29"/>
      <c r="S771" s="29"/>
      <c r="T771" s="29"/>
    </row>
    <row r="772" spans="2:20" ht="28.5" x14ac:dyDescent="0.4">
      <c r="B772" s="29"/>
      <c r="C772" s="30" t="s">
        <v>1303</v>
      </c>
      <c r="D772" s="31" t="s">
        <v>1304</v>
      </c>
      <c r="E772" s="31" t="s">
        <v>1296</v>
      </c>
      <c r="F772" s="31">
        <v>200</v>
      </c>
      <c r="G772" s="31">
        <v>0</v>
      </c>
      <c r="H772" s="33">
        <v>0</v>
      </c>
      <c r="I772" s="33">
        <v>200</v>
      </c>
      <c r="J772" s="33">
        <v>0</v>
      </c>
      <c r="K772" s="33">
        <v>0</v>
      </c>
      <c r="L772" s="48"/>
      <c r="M772" s="50">
        <v>150780</v>
      </c>
      <c r="N772" s="29"/>
      <c r="O772" s="29"/>
      <c r="P772" s="29"/>
      <c r="Q772" s="29"/>
      <c r="R772" s="29"/>
      <c r="S772" s="29"/>
      <c r="T772" s="29"/>
    </row>
    <row r="773" spans="2:20" ht="28.5" x14ac:dyDescent="0.4">
      <c r="B773" s="29"/>
      <c r="C773" s="30" t="s">
        <v>1305</v>
      </c>
      <c r="D773" s="31" t="s">
        <v>1306</v>
      </c>
      <c r="E773" s="31" t="s">
        <v>1296</v>
      </c>
      <c r="F773" s="31">
        <v>200</v>
      </c>
      <c r="G773" s="31">
        <v>0</v>
      </c>
      <c r="H773" s="33">
        <v>0</v>
      </c>
      <c r="I773" s="33">
        <v>200</v>
      </c>
      <c r="J773" s="33">
        <v>0</v>
      </c>
      <c r="K773" s="33">
        <v>0</v>
      </c>
      <c r="L773" s="48"/>
      <c r="M773" s="50">
        <v>0</v>
      </c>
      <c r="N773" s="29"/>
      <c r="O773" s="29"/>
      <c r="P773" s="29"/>
      <c r="Q773" s="29"/>
      <c r="R773" s="29"/>
      <c r="S773" s="29"/>
      <c r="T773" s="29"/>
    </row>
    <row r="774" spans="2:20" ht="28.5" x14ac:dyDescent="0.4">
      <c r="B774" s="29"/>
      <c r="C774" s="30" t="s">
        <v>1307</v>
      </c>
      <c r="D774" s="31" t="s">
        <v>1308</v>
      </c>
      <c r="E774" s="31" t="s">
        <v>26</v>
      </c>
      <c r="F774" s="31">
        <v>1</v>
      </c>
      <c r="G774" s="31">
        <v>0</v>
      </c>
      <c r="H774" s="33">
        <v>0</v>
      </c>
      <c r="I774" s="33">
        <v>1</v>
      </c>
      <c r="J774" s="33">
        <v>0</v>
      </c>
      <c r="K774" s="33">
        <v>0</v>
      </c>
      <c r="L774" s="48"/>
      <c r="M774" s="50">
        <v>0</v>
      </c>
      <c r="N774" s="29"/>
      <c r="O774" s="29"/>
      <c r="P774" s="29"/>
      <c r="Q774" s="29"/>
      <c r="R774" s="29"/>
      <c r="S774" s="29"/>
      <c r="T774" s="29"/>
    </row>
    <row r="775" spans="2:20" ht="28.5" x14ac:dyDescent="0.4">
      <c r="B775" s="29"/>
      <c r="C775" s="30" t="s">
        <v>1309</v>
      </c>
      <c r="D775" s="31" t="s">
        <v>1310</v>
      </c>
      <c r="E775" s="31" t="s">
        <v>26</v>
      </c>
      <c r="F775" s="31">
        <v>20</v>
      </c>
      <c r="G775" s="31">
        <v>0</v>
      </c>
      <c r="H775" s="33">
        <v>0</v>
      </c>
      <c r="I775" s="33">
        <v>20</v>
      </c>
      <c r="J775" s="33">
        <v>10052</v>
      </c>
      <c r="K775" s="33">
        <v>201040</v>
      </c>
      <c r="L775" s="48"/>
      <c r="M775" s="50">
        <v>53218</v>
      </c>
      <c r="N775" s="29"/>
      <c r="O775" s="29"/>
      <c r="P775" s="29"/>
      <c r="Q775" s="29"/>
      <c r="R775" s="29"/>
      <c r="S775" s="29"/>
      <c r="T775" s="29"/>
    </row>
    <row r="776" spans="2:20" ht="28.5" x14ac:dyDescent="0.4">
      <c r="B776" s="29"/>
      <c r="C776" s="30" t="s">
        <v>1311</v>
      </c>
      <c r="D776" s="31" t="s">
        <v>1312</v>
      </c>
      <c r="E776" s="31" t="s">
        <v>26</v>
      </c>
      <c r="F776" s="31">
        <v>20</v>
      </c>
      <c r="G776" s="31">
        <v>0</v>
      </c>
      <c r="H776" s="33">
        <v>0</v>
      </c>
      <c r="I776" s="33">
        <v>20</v>
      </c>
      <c r="J776" s="33">
        <v>0</v>
      </c>
      <c r="K776" s="33">
        <v>0</v>
      </c>
      <c r="L776" s="48"/>
      <c r="M776" s="50">
        <v>46293.24</v>
      </c>
      <c r="N776" s="29"/>
      <c r="O776" s="29"/>
      <c r="P776" s="29"/>
      <c r="Q776" s="29"/>
      <c r="R776" s="29"/>
      <c r="S776" s="29"/>
      <c r="T776" s="29"/>
    </row>
    <row r="777" spans="2:20" ht="28.5" x14ac:dyDescent="0.4">
      <c r="B777" s="29"/>
      <c r="C777" s="30" t="s">
        <v>1313</v>
      </c>
      <c r="D777" s="31" t="s">
        <v>1314</v>
      </c>
      <c r="E777" s="31" t="s">
        <v>26</v>
      </c>
      <c r="F777" s="31">
        <v>4</v>
      </c>
      <c r="G777" s="31">
        <v>0</v>
      </c>
      <c r="H777" s="33">
        <v>1</v>
      </c>
      <c r="I777" s="33">
        <v>3</v>
      </c>
      <c r="J777" s="33">
        <v>0</v>
      </c>
      <c r="K777" s="33">
        <v>0</v>
      </c>
      <c r="L777" s="48"/>
      <c r="M777" s="50">
        <v>6856.2</v>
      </c>
      <c r="N777" s="29"/>
      <c r="O777" s="29"/>
      <c r="P777" s="29"/>
      <c r="Q777" s="29"/>
      <c r="R777" s="29"/>
      <c r="S777" s="29"/>
      <c r="T777" s="29"/>
    </row>
    <row r="778" spans="2:20" ht="28.5" x14ac:dyDescent="0.4">
      <c r="B778" s="29"/>
      <c r="C778" s="30" t="s">
        <v>1315</v>
      </c>
      <c r="D778" s="31" t="s">
        <v>1316</v>
      </c>
      <c r="E778" s="31" t="s">
        <v>26</v>
      </c>
      <c r="F778" s="31">
        <v>9</v>
      </c>
      <c r="G778" s="31">
        <v>0</v>
      </c>
      <c r="H778" s="33">
        <v>0</v>
      </c>
      <c r="I778" s="33">
        <v>9</v>
      </c>
      <c r="J778" s="33">
        <v>4838</v>
      </c>
      <c r="K778" s="33">
        <v>43542</v>
      </c>
      <c r="L778" s="48"/>
      <c r="M778" s="50">
        <v>0</v>
      </c>
      <c r="N778" s="29"/>
      <c r="O778" s="29"/>
      <c r="P778" s="29"/>
      <c r="Q778" s="29"/>
      <c r="R778" s="29"/>
      <c r="S778" s="29"/>
      <c r="T778" s="29"/>
    </row>
    <row r="779" spans="2:20" ht="28.5" x14ac:dyDescent="0.4">
      <c r="B779" s="29"/>
      <c r="C779" s="30" t="s">
        <v>1317</v>
      </c>
      <c r="D779" s="31" t="s">
        <v>1318</v>
      </c>
      <c r="E779" s="31" t="s">
        <v>26</v>
      </c>
      <c r="F779" s="31">
        <v>49</v>
      </c>
      <c r="G779" s="31">
        <v>0</v>
      </c>
      <c r="H779" s="33">
        <v>0</v>
      </c>
      <c r="I779" s="33">
        <v>49</v>
      </c>
      <c r="J779" s="33">
        <v>944.76</v>
      </c>
      <c r="K779" s="33">
        <v>46293.24</v>
      </c>
      <c r="L779" s="48"/>
      <c r="M779" s="50">
        <v>17005.68</v>
      </c>
      <c r="N779" s="29"/>
      <c r="O779" s="29"/>
      <c r="P779" s="29"/>
      <c r="Q779" s="29"/>
      <c r="R779" s="29"/>
      <c r="S779" s="29"/>
      <c r="T779" s="29"/>
    </row>
    <row r="780" spans="2:20" ht="28.5" x14ac:dyDescent="0.4">
      <c r="B780" s="29"/>
      <c r="C780" s="30" t="s">
        <v>1319</v>
      </c>
      <c r="D780" s="31" t="s">
        <v>1320</v>
      </c>
      <c r="E780" s="31" t="s">
        <v>26</v>
      </c>
      <c r="F780" s="31">
        <v>17</v>
      </c>
      <c r="G780" s="31">
        <v>0</v>
      </c>
      <c r="H780" s="33">
        <v>0</v>
      </c>
      <c r="I780" s="33">
        <v>17</v>
      </c>
      <c r="J780" s="33">
        <v>527.4</v>
      </c>
      <c r="K780" s="33">
        <v>8965.7999999999993</v>
      </c>
      <c r="L780" s="48"/>
      <c r="M780" s="50">
        <v>0</v>
      </c>
      <c r="N780" s="29"/>
      <c r="O780" s="29"/>
      <c r="P780" s="29"/>
      <c r="Q780" s="29"/>
      <c r="R780" s="29"/>
      <c r="S780" s="29"/>
      <c r="T780" s="29"/>
    </row>
    <row r="781" spans="2:20" ht="28.5" x14ac:dyDescent="0.4">
      <c r="B781" s="29"/>
      <c r="C781" s="30" t="s">
        <v>1321</v>
      </c>
      <c r="D781" s="31" t="s">
        <v>1322</v>
      </c>
      <c r="E781" s="31" t="s">
        <v>26</v>
      </c>
      <c r="F781" s="31">
        <v>4</v>
      </c>
      <c r="G781" s="31">
        <v>0</v>
      </c>
      <c r="H781" s="33">
        <v>0</v>
      </c>
      <c r="I781" s="33">
        <v>4</v>
      </c>
      <c r="J781" s="33">
        <v>0</v>
      </c>
      <c r="K781" s="33">
        <v>0</v>
      </c>
      <c r="L781" s="48"/>
      <c r="M781" s="50">
        <v>0</v>
      </c>
      <c r="N781" s="29"/>
      <c r="O781" s="29"/>
      <c r="P781" s="29"/>
      <c r="Q781" s="29"/>
      <c r="R781" s="29"/>
      <c r="S781" s="29"/>
      <c r="T781" s="29"/>
    </row>
    <row r="782" spans="2:20" ht="28.5" x14ac:dyDescent="0.4">
      <c r="B782" s="29"/>
      <c r="C782" s="30" t="s">
        <v>1323</v>
      </c>
      <c r="D782" s="31" t="s">
        <v>1324</v>
      </c>
      <c r="E782" s="31" t="s">
        <v>26</v>
      </c>
      <c r="F782" s="31">
        <v>18</v>
      </c>
      <c r="G782" s="31">
        <v>0</v>
      </c>
      <c r="H782" s="33">
        <v>0</v>
      </c>
      <c r="I782" s="33">
        <v>18</v>
      </c>
      <c r="J782" s="33">
        <v>944.76</v>
      </c>
      <c r="K782" s="33">
        <v>17005.68</v>
      </c>
      <c r="L782" s="48"/>
      <c r="M782" s="50">
        <v>14928</v>
      </c>
      <c r="N782" s="29"/>
      <c r="O782" s="29"/>
      <c r="P782" s="29"/>
      <c r="Q782" s="29"/>
      <c r="R782" s="29"/>
      <c r="S782" s="29"/>
      <c r="T782" s="29"/>
    </row>
    <row r="783" spans="2:20" ht="28.5" x14ac:dyDescent="0.4">
      <c r="B783" s="29"/>
      <c r="C783" s="30" t="s">
        <v>1325</v>
      </c>
      <c r="D783" s="31" t="s">
        <v>1326</v>
      </c>
      <c r="E783" s="31" t="s">
        <v>26</v>
      </c>
      <c r="F783" s="31">
        <v>20</v>
      </c>
      <c r="G783" s="31">
        <v>0</v>
      </c>
      <c r="H783" s="33">
        <v>0</v>
      </c>
      <c r="I783" s="33">
        <v>20</v>
      </c>
      <c r="J783" s="33">
        <v>0</v>
      </c>
      <c r="K783" s="33">
        <v>0</v>
      </c>
      <c r="L783" s="48"/>
      <c r="M783" s="50">
        <v>2419</v>
      </c>
      <c r="N783" s="29"/>
      <c r="O783" s="29"/>
      <c r="P783" s="29"/>
      <c r="Q783" s="29"/>
      <c r="R783" s="29"/>
      <c r="S783" s="29"/>
      <c r="T783" s="29"/>
    </row>
    <row r="784" spans="2:20" ht="28.5" x14ac:dyDescent="0.4">
      <c r="B784" s="29"/>
      <c r="C784" s="30" t="s">
        <v>1327</v>
      </c>
      <c r="D784" s="31" t="s">
        <v>1328</v>
      </c>
      <c r="E784" s="31" t="s">
        <v>26</v>
      </c>
      <c r="F784" s="31">
        <v>18</v>
      </c>
      <c r="G784" s="31">
        <v>0</v>
      </c>
      <c r="H784" s="33">
        <v>0</v>
      </c>
      <c r="I784" s="33">
        <v>18</v>
      </c>
      <c r="J784" s="33">
        <v>0</v>
      </c>
      <c r="K784" s="33">
        <v>0</v>
      </c>
      <c r="L784" s="48"/>
      <c r="M784" s="50">
        <v>5382</v>
      </c>
      <c r="N784" s="29"/>
      <c r="O784" s="29"/>
      <c r="P784" s="29"/>
      <c r="Q784" s="29"/>
      <c r="R784" s="29"/>
      <c r="S784" s="29"/>
      <c r="T784" s="29"/>
    </row>
    <row r="785" spans="2:20" ht="28.5" x14ac:dyDescent="0.4">
      <c r="B785" s="29"/>
      <c r="C785" s="30" t="s">
        <v>1329</v>
      </c>
      <c r="D785" s="31" t="s">
        <v>1330</v>
      </c>
      <c r="E785" s="31" t="s">
        <v>26</v>
      </c>
      <c r="F785" s="31">
        <v>21</v>
      </c>
      <c r="G785" s="31">
        <v>0</v>
      </c>
      <c r="H785" s="33">
        <v>0</v>
      </c>
      <c r="I785" s="33">
        <v>21</v>
      </c>
      <c r="J785" s="33">
        <v>995.2</v>
      </c>
      <c r="K785" s="33">
        <v>20899.2</v>
      </c>
      <c r="L785" s="48"/>
      <c r="M785" s="50">
        <v>0</v>
      </c>
      <c r="N785" s="29"/>
      <c r="O785" s="29"/>
      <c r="P785" s="29"/>
      <c r="Q785" s="29"/>
      <c r="R785" s="29"/>
      <c r="S785" s="29"/>
      <c r="T785" s="29"/>
    </row>
    <row r="786" spans="2:20" ht="28.5" x14ac:dyDescent="0.4">
      <c r="B786" s="29"/>
      <c r="C786" s="30" t="s">
        <v>1331</v>
      </c>
      <c r="D786" s="31" t="s">
        <v>1332</v>
      </c>
      <c r="E786" s="31" t="s">
        <v>26</v>
      </c>
      <c r="F786" s="31">
        <v>6</v>
      </c>
      <c r="G786" s="31">
        <v>0</v>
      </c>
      <c r="H786" s="33">
        <v>0</v>
      </c>
      <c r="I786" s="33">
        <v>6</v>
      </c>
      <c r="J786" s="33">
        <v>241.9</v>
      </c>
      <c r="K786" s="33">
        <v>1451.4</v>
      </c>
      <c r="L786" s="48"/>
      <c r="M786" s="50">
        <v>3663.9</v>
      </c>
      <c r="N786" s="29"/>
      <c r="O786" s="29"/>
      <c r="P786" s="29"/>
      <c r="Q786" s="29"/>
      <c r="R786" s="29"/>
      <c r="S786" s="29"/>
      <c r="T786" s="29"/>
    </row>
    <row r="787" spans="2:20" ht="28.5" x14ac:dyDescent="0.4">
      <c r="B787" s="29"/>
      <c r="C787" s="30" t="s">
        <v>1333</v>
      </c>
      <c r="D787" s="31" t="s">
        <v>1334</v>
      </c>
      <c r="E787" s="31" t="s">
        <v>26</v>
      </c>
      <c r="F787" s="31">
        <v>28</v>
      </c>
      <c r="G787" s="31">
        <v>0</v>
      </c>
      <c r="H787" s="33">
        <v>4</v>
      </c>
      <c r="I787" s="33">
        <v>24</v>
      </c>
      <c r="J787" s="33">
        <v>269.10000000000002</v>
      </c>
      <c r="K787" s="33">
        <v>6458.4000000000005</v>
      </c>
      <c r="L787" s="48"/>
      <c r="M787" s="50">
        <v>3186</v>
      </c>
      <c r="N787" s="29"/>
      <c r="O787" s="29"/>
      <c r="P787" s="29"/>
      <c r="Q787" s="29"/>
      <c r="R787" s="29"/>
      <c r="S787" s="29"/>
      <c r="T787" s="29"/>
    </row>
    <row r="788" spans="2:20" ht="28.5" x14ac:dyDescent="0.4">
      <c r="B788" s="29"/>
      <c r="C788" s="30" t="s">
        <v>1335</v>
      </c>
      <c r="D788" s="31" t="s">
        <v>1336</v>
      </c>
      <c r="E788" s="31" t="s">
        <v>26</v>
      </c>
      <c r="F788" s="31">
        <v>27</v>
      </c>
      <c r="G788" s="31">
        <v>0</v>
      </c>
      <c r="H788" s="33">
        <v>0</v>
      </c>
      <c r="I788" s="33">
        <v>27</v>
      </c>
      <c r="J788" s="33">
        <v>0</v>
      </c>
      <c r="K788" s="33">
        <v>0</v>
      </c>
      <c r="L788" s="48"/>
      <c r="M788" s="50">
        <v>6442.8</v>
      </c>
      <c r="N788" s="29"/>
      <c r="O788" s="29"/>
      <c r="P788" s="29"/>
      <c r="Q788" s="29"/>
      <c r="R788" s="29"/>
      <c r="S788" s="29"/>
      <c r="T788" s="29"/>
    </row>
    <row r="789" spans="2:20" ht="28.5" x14ac:dyDescent="0.4">
      <c r="B789" s="29"/>
      <c r="C789" s="30" t="s">
        <v>1337</v>
      </c>
      <c r="D789" s="31" t="s">
        <v>1338</v>
      </c>
      <c r="E789" s="31" t="s">
        <v>26</v>
      </c>
      <c r="F789" s="31">
        <v>23</v>
      </c>
      <c r="G789" s="31">
        <v>0</v>
      </c>
      <c r="H789" s="33">
        <v>0</v>
      </c>
      <c r="I789" s="33">
        <v>23</v>
      </c>
      <c r="J789" s="33">
        <v>159.30000000000001</v>
      </c>
      <c r="K789" s="33">
        <v>3663.9</v>
      </c>
      <c r="L789" s="48"/>
      <c r="M789" s="50">
        <v>5520</v>
      </c>
      <c r="N789" s="29"/>
      <c r="O789" s="29"/>
      <c r="P789" s="29"/>
      <c r="Q789" s="29"/>
      <c r="R789" s="29"/>
      <c r="S789" s="29"/>
      <c r="T789" s="29"/>
    </row>
    <row r="790" spans="2:20" ht="28.5" x14ac:dyDescent="0.4">
      <c r="B790" s="29"/>
      <c r="C790" s="30" t="s">
        <v>1339</v>
      </c>
      <c r="D790" s="31" t="s">
        <v>1340</v>
      </c>
      <c r="E790" s="31" t="s">
        <v>26</v>
      </c>
      <c r="F790" s="31">
        <v>20</v>
      </c>
      <c r="G790" s="31">
        <v>0</v>
      </c>
      <c r="H790" s="33">
        <v>0</v>
      </c>
      <c r="I790" s="33">
        <v>20</v>
      </c>
      <c r="J790" s="33">
        <v>159.30000000000001</v>
      </c>
      <c r="K790" s="33">
        <v>3186</v>
      </c>
      <c r="L790" s="48"/>
      <c r="M790" s="50">
        <v>83835</v>
      </c>
      <c r="N790" s="29"/>
      <c r="O790" s="29"/>
      <c r="P790" s="29"/>
      <c r="Q790" s="29"/>
      <c r="R790" s="29"/>
      <c r="S790" s="29"/>
      <c r="T790" s="29"/>
    </row>
    <row r="791" spans="2:20" ht="28.5" x14ac:dyDescent="0.4">
      <c r="B791" s="29"/>
      <c r="C791" s="30" t="s">
        <v>1341</v>
      </c>
      <c r="D791" s="31" t="s">
        <v>1342</v>
      </c>
      <c r="E791" s="31" t="s">
        <v>26</v>
      </c>
      <c r="F791" s="31">
        <v>3</v>
      </c>
      <c r="G791" s="31">
        <v>0</v>
      </c>
      <c r="H791" s="33">
        <v>0</v>
      </c>
      <c r="I791" s="33">
        <v>3</v>
      </c>
      <c r="J791" s="33">
        <v>920.4</v>
      </c>
      <c r="K791" s="33">
        <v>2761.2</v>
      </c>
      <c r="L791" s="48"/>
      <c r="M791" s="50">
        <v>4590</v>
      </c>
      <c r="N791" s="29"/>
      <c r="O791" s="29"/>
      <c r="P791" s="29"/>
      <c r="Q791" s="29"/>
      <c r="R791" s="29"/>
      <c r="S791" s="29"/>
      <c r="T791" s="29"/>
    </row>
    <row r="792" spans="2:20" ht="28.5" x14ac:dyDescent="0.4">
      <c r="B792" s="29"/>
      <c r="C792" s="30" t="s">
        <v>1343</v>
      </c>
      <c r="D792" s="31" t="s">
        <v>1344</v>
      </c>
      <c r="E792" s="31" t="s">
        <v>26</v>
      </c>
      <c r="F792" s="31">
        <v>27</v>
      </c>
      <c r="G792" s="31">
        <v>0</v>
      </c>
      <c r="H792" s="33">
        <v>1</v>
      </c>
      <c r="I792" s="33">
        <v>26</v>
      </c>
      <c r="J792" s="33">
        <v>276</v>
      </c>
      <c r="K792" s="33">
        <v>7176</v>
      </c>
      <c r="L792" s="48"/>
      <c r="M792" s="50">
        <v>393.17599999999999</v>
      </c>
      <c r="N792" s="29"/>
      <c r="O792" s="29"/>
      <c r="P792" s="29"/>
      <c r="Q792" s="29"/>
      <c r="R792" s="29"/>
      <c r="S792" s="29"/>
      <c r="T792" s="29"/>
    </row>
    <row r="793" spans="2:20" ht="28.5" x14ac:dyDescent="0.4">
      <c r="B793" s="29"/>
      <c r="C793" s="30" t="s">
        <v>1345</v>
      </c>
      <c r="D793" s="31" t="s">
        <v>1346</v>
      </c>
      <c r="E793" s="31" t="s">
        <v>26</v>
      </c>
      <c r="F793" s="31">
        <v>27</v>
      </c>
      <c r="G793" s="31">
        <v>0</v>
      </c>
      <c r="H793" s="33">
        <v>0</v>
      </c>
      <c r="I793" s="33">
        <v>27</v>
      </c>
      <c r="J793" s="33">
        <v>3105</v>
      </c>
      <c r="K793" s="33">
        <v>83835</v>
      </c>
      <c r="L793" s="48"/>
      <c r="M793" s="50">
        <v>5111.2879999999996</v>
      </c>
      <c r="N793" s="29"/>
      <c r="O793" s="29"/>
      <c r="P793" s="29"/>
      <c r="Q793" s="29"/>
      <c r="R793" s="29"/>
      <c r="S793" s="29"/>
      <c r="T793" s="29"/>
    </row>
    <row r="794" spans="2:20" ht="28.5" x14ac:dyDescent="0.4">
      <c r="B794" s="29"/>
      <c r="C794" s="30" t="s">
        <v>1347</v>
      </c>
      <c r="D794" s="31" t="s">
        <v>1348</v>
      </c>
      <c r="E794" s="31" t="s">
        <v>26</v>
      </c>
      <c r="F794" s="31">
        <v>18</v>
      </c>
      <c r="G794" s="31">
        <v>0</v>
      </c>
      <c r="H794" s="33">
        <v>0</v>
      </c>
      <c r="I794" s="33">
        <v>18</v>
      </c>
      <c r="J794" s="33">
        <v>255</v>
      </c>
      <c r="K794" s="33">
        <v>4590</v>
      </c>
      <c r="L794" s="48"/>
      <c r="M794" s="50">
        <v>7001.7</v>
      </c>
      <c r="N794" s="29"/>
      <c r="O794" s="29"/>
      <c r="P794" s="29"/>
      <c r="Q794" s="29"/>
      <c r="R794" s="29"/>
      <c r="S794" s="29"/>
      <c r="T794" s="29"/>
    </row>
    <row r="795" spans="2:20" ht="28.5" x14ac:dyDescent="0.4">
      <c r="B795" s="29"/>
      <c r="C795" s="30" t="s">
        <v>1349</v>
      </c>
      <c r="D795" s="31" t="s">
        <v>1350</v>
      </c>
      <c r="E795" s="31" t="s">
        <v>26</v>
      </c>
      <c r="F795" s="31">
        <v>2</v>
      </c>
      <c r="G795" s="31">
        <v>0</v>
      </c>
      <c r="H795" s="33">
        <v>0</v>
      </c>
      <c r="I795" s="33">
        <v>2</v>
      </c>
      <c r="J795" s="33">
        <v>196.58799999999999</v>
      </c>
      <c r="K795" s="33">
        <v>393.17599999999999</v>
      </c>
      <c r="L795" s="48"/>
      <c r="M795" s="50">
        <v>16365</v>
      </c>
      <c r="N795" s="29"/>
      <c r="O795" s="29"/>
      <c r="P795" s="29"/>
      <c r="Q795" s="29"/>
      <c r="R795" s="29"/>
      <c r="S795" s="29"/>
      <c r="T795" s="29"/>
    </row>
    <row r="796" spans="2:20" ht="28.5" x14ac:dyDescent="0.4">
      <c r="B796" s="29"/>
      <c r="C796" s="30" t="s">
        <v>1351</v>
      </c>
      <c r="D796" s="31" t="s">
        <v>1352</v>
      </c>
      <c r="E796" s="31" t="s">
        <v>26</v>
      </c>
      <c r="F796" s="31">
        <v>26</v>
      </c>
      <c r="G796" s="31">
        <v>0</v>
      </c>
      <c r="H796" s="33">
        <v>0</v>
      </c>
      <c r="I796" s="33">
        <v>26</v>
      </c>
      <c r="J796" s="33">
        <v>196.58799999999999</v>
      </c>
      <c r="K796" s="33">
        <v>5111.2879999999996</v>
      </c>
      <c r="L796" s="48"/>
      <c r="M796" s="50">
        <v>0</v>
      </c>
      <c r="N796" s="29"/>
      <c r="O796" s="29"/>
      <c r="P796" s="29"/>
      <c r="Q796" s="29"/>
      <c r="R796" s="29"/>
      <c r="S796" s="29"/>
      <c r="T796" s="29"/>
    </row>
    <row r="797" spans="2:20" ht="28.5" x14ac:dyDescent="0.4">
      <c r="B797" s="29"/>
      <c r="C797" s="30" t="s">
        <v>1353</v>
      </c>
      <c r="D797" s="31" t="s">
        <v>1354</v>
      </c>
      <c r="E797" s="31" t="s">
        <v>26</v>
      </c>
      <c r="F797" s="31">
        <v>23</v>
      </c>
      <c r="G797" s="31">
        <v>0</v>
      </c>
      <c r="H797" s="33">
        <v>0</v>
      </c>
      <c r="I797" s="33">
        <v>23</v>
      </c>
      <c r="J797" s="33">
        <v>233.39</v>
      </c>
      <c r="K797" s="33">
        <v>5367.9699999999993</v>
      </c>
      <c r="L797" s="48"/>
      <c r="M797" s="50">
        <v>2312</v>
      </c>
      <c r="N797" s="29"/>
      <c r="O797" s="29"/>
      <c r="P797" s="29"/>
      <c r="Q797" s="29"/>
      <c r="R797" s="29"/>
      <c r="S797" s="29"/>
      <c r="T797" s="29"/>
    </row>
    <row r="798" spans="2:20" ht="28.5" x14ac:dyDescent="0.4">
      <c r="B798" s="29"/>
      <c r="C798" s="30" t="s">
        <v>1355</v>
      </c>
      <c r="D798" s="31" t="s">
        <v>1356</v>
      </c>
      <c r="E798" s="31" t="s">
        <v>26</v>
      </c>
      <c r="F798" s="31">
        <v>60</v>
      </c>
      <c r="G798" s="31">
        <v>0</v>
      </c>
      <c r="H798" s="33">
        <v>0</v>
      </c>
      <c r="I798" s="33">
        <v>60</v>
      </c>
      <c r="J798" s="33">
        <v>272.75</v>
      </c>
      <c r="K798" s="33">
        <v>16365</v>
      </c>
      <c r="L798" s="48"/>
      <c r="M798" s="50">
        <v>1150.5</v>
      </c>
      <c r="N798" s="29"/>
      <c r="O798" s="29"/>
      <c r="P798" s="29"/>
      <c r="Q798" s="29"/>
      <c r="R798" s="29"/>
      <c r="S798" s="29"/>
      <c r="T798" s="29"/>
    </row>
    <row r="799" spans="2:20" ht="28.5" x14ac:dyDescent="0.4">
      <c r="B799" s="29"/>
      <c r="C799" s="30" t="s">
        <v>1357</v>
      </c>
      <c r="D799" s="31" t="s">
        <v>1358</v>
      </c>
      <c r="E799" s="31" t="s">
        <v>26</v>
      </c>
      <c r="F799" s="31">
        <v>12</v>
      </c>
      <c r="G799" s="31">
        <v>0</v>
      </c>
      <c r="H799" s="33">
        <v>0</v>
      </c>
      <c r="I799" s="33">
        <v>12</v>
      </c>
      <c r="J799" s="33">
        <v>0</v>
      </c>
      <c r="K799" s="33">
        <v>0</v>
      </c>
      <c r="L799" s="48"/>
      <c r="M799" s="50">
        <v>2017.8000000000002</v>
      </c>
      <c r="N799" s="29"/>
      <c r="O799" s="29"/>
      <c r="P799" s="29"/>
      <c r="Q799" s="29"/>
      <c r="R799" s="29"/>
      <c r="S799" s="29"/>
      <c r="T799" s="29"/>
    </row>
    <row r="800" spans="2:20" ht="28.5" x14ac:dyDescent="0.4">
      <c r="B800" s="29"/>
      <c r="C800" s="30" t="s">
        <v>1359</v>
      </c>
      <c r="D800" s="31" t="s">
        <v>1360</v>
      </c>
      <c r="E800" s="31" t="s">
        <v>26</v>
      </c>
      <c r="F800" s="31">
        <v>24</v>
      </c>
      <c r="G800" s="31">
        <v>0</v>
      </c>
      <c r="H800" s="33">
        <v>0</v>
      </c>
      <c r="I800" s="33">
        <v>24</v>
      </c>
      <c r="J800" s="33">
        <v>231.2</v>
      </c>
      <c r="K800" s="33">
        <v>5548.7999999999993</v>
      </c>
      <c r="L800" s="48"/>
      <c r="M800" s="50">
        <v>0</v>
      </c>
      <c r="N800" s="29"/>
      <c r="O800" s="29"/>
      <c r="P800" s="29"/>
      <c r="Q800" s="29"/>
      <c r="R800" s="29"/>
      <c r="S800" s="29"/>
      <c r="T800" s="29"/>
    </row>
    <row r="801" spans="2:20" ht="28.5" x14ac:dyDescent="0.4">
      <c r="B801" s="29"/>
      <c r="C801" s="30" t="s">
        <v>1361</v>
      </c>
      <c r="D801" s="31" t="s">
        <v>1362</v>
      </c>
      <c r="E801" s="31" t="s">
        <v>26</v>
      </c>
      <c r="F801" s="31">
        <v>3</v>
      </c>
      <c r="G801" s="31">
        <v>0</v>
      </c>
      <c r="H801" s="33">
        <v>0</v>
      </c>
      <c r="I801" s="33">
        <v>3</v>
      </c>
      <c r="J801" s="33">
        <v>383.5</v>
      </c>
      <c r="K801" s="33">
        <v>1150.5</v>
      </c>
      <c r="L801" s="48"/>
      <c r="M801" s="50">
        <v>200.6</v>
      </c>
      <c r="N801" s="29"/>
      <c r="O801" s="29"/>
      <c r="P801" s="29"/>
      <c r="Q801" s="29"/>
      <c r="R801" s="29"/>
      <c r="S801" s="29"/>
      <c r="T801" s="29"/>
    </row>
    <row r="802" spans="2:20" ht="28.5" x14ac:dyDescent="0.4">
      <c r="B802" s="29"/>
      <c r="C802" s="30" t="s">
        <v>1363</v>
      </c>
      <c r="D802" s="31" t="s">
        <v>1364</v>
      </c>
      <c r="E802" s="31" t="s">
        <v>26</v>
      </c>
      <c r="F802" s="31">
        <v>6</v>
      </c>
      <c r="G802" s="31">
        <v>0</v>
      </c>
      <c r="H802" s="33">
        <v>0</v>
      </c>
      <c r="I802" s="33">
        <v>6</v>
      </c>
      <c r="J802" s="33">
        <v>336.3</v>
      </c>
      <c r="K802" s="33">
        <v>2017.8000000000002</v>
      </c>
      <c r="L802" s="48"/>
      <c r="M802" s="50">
        <v>147391.43999999997</v>
      </c>
      <c r="N802" s="29"/>
      <c r="O802" s="29"/>
      <c r="P802" s="29"/>
      <c r="Q802" s="29"/>
      <c r="R802" s="29"/>
      <c r="S802" s="29"/>
      <c r="T802" s="29"/>
    </row>
    <row r="803" spans="2:20" ht="28.5" x14ac:dyDescent="0.4">
      <c r="B803" s="29"/>
      <c r="C803" s="30" t="s">
        <v>1365</v>
      </c>
      <c r="D803" s="31" t="s">
        <v>1366</v>
      </c>
      <c r="E803" s="31" t="s">
        <v>26</v>
      </c>
      <c r="F803" s="31">
        <v>3</v>
      </c>
      <c r="G803" s="31">
        <v>0</v>
      </c>
      <c r="H803" s="33">
        <v>0</v>
      </c>
      <c r="I803" s="33">
        <v>3</v>
      </c>
      <c r="J803" s="33">
        <v>0</v>
      </c>
      <c r="K803" s="33">
        <v>0</v>
      </c>
      <c r="L803" s="48"/>
      <c r="M803" s="50">
        <v>0</v>
      </c>
      <c r="N803" s="29"/>
      <c r="O803" s="29"/>
      <c r="P803" s="29"/>
      <c r="Q803" s="29"/>
      <c r="R803" s="29"/>
      <c r="S803" s="29"/>
      <c r="T803" s="29"/>
    </row>
    <row r="804" spans="2:20" ht="28.5" x14ac:dyDescent="0.4">
      <c r="B804" s="29"/>
      <c r="C804" s="30" t="s">
        <v>1367</v>
      </c>
      <c r="D804" s="31" t="s">
        <v>1368</v>
      </c>
      <c r="E804" s="31" t="s">
        <v>26</v>
      </c>
      <c r="F804" s="31">
        <v>5</v>
      </c>
      <c r="G804" s="31">
        <v>0</v>
      </c>
      <c r="H804" s="33">
        <v>0</v>
      </c>
      <c r="I804" s="33">
        <v>5</v>
      </c>
      <c r="J804" s="33">
        <v>40.119999999999997</v>
      </c>
      <c r="K804" s="33">
        <v>200.6</v>
      </c>
      <c r="L804" s="48"/>
      <c r="M804" s="50">
        <v>0</v>
      </c>
      <c r="N804" s="29"/>
      <c r="O804" s="29"/>
      <c r="P804" s="29"/>
      <c r="Q804" s="29"/>
      <c r="R804" s="29"/>
      <c r="S804" s="29"/>
      <c r="T804" s="29"/>
    </row>
    <row r="805" spans="2:20" ht="28.5" x14ac:dyDescent="0.4">
      <c r="B805" s="29"/>
      <c r="C805" s="30" t="s">
        <v>1369</v>
      </c>
      <c r="D805" s="31" t="s">
        <v>1370</v>
      </c>
      <c r="E805" s="31" t="s">
        <v>26</v>
      </c>
      <c r="F805" s="31">
        <v>10</v>
      </c>
      <c r="G805" s="31">
        <v>0</v>
      </c>
      <c r="H805" s="33">
        <v>0</v>
      </c>
      <c r="I805" s="33">
        <v>10</v>
      </c>
      <c r="J805" s="33">
        <v>14739.143999999998</v>
      </c>
      <c r="K805" s="33">
        <v>147391.43999999997</v>
      </c>
      <c r="L805" s="48"/>
      <c r="M805" s="50">
        <v>639.4</v>
      </c>
      <c r="N805" s="29"/>
      <c r="O805" s="29"/>
      <c r="P805" s="29"/>
      <c r="Q805" s="29"/>
      <c r="R805" s="29"/>
      <c r="S805" s="29"/>
      <c r="T805" s="29"/>
    </row>
    <row r="806" spans="2:20" ht="28.5" x14ac:dyDescent="0.4">
      <c r="B806" s="29"/>
      <c r="C806" s="30" t="s">
        <v>1371</v>
      </c>
      <c r="D806" s="31" t="s">
        <v>1372</v>
      </c>
      <c r="E806" s="31" t="s">
        <v>26</v>
      </c>
      <c r="F806" s="31">
        <v>20</v>
      </c>
      <c r="G806" s="31">
        <v>0</v>
      </c>
      <c r="H806" s="33">
        <v>0</v>
      </c>
      <c r="I806" s="33">
        <v>20</v>
      </c>
      <c r="J806" s="33">
        <v>0</v>
      </c>
      <c r="K806" s="33">
        <v>0</v>
      </c>
      <c r="L806" s="48"/>
      <c r="M806" s="50">
        <v>280</v>
      </c>
      <c r="N806" s="29"/>
      <c r="O806" s="29"/>
      <c r="P806" s="29"/>
      <c r="Q806" s="29"/>
      <c r="R806" s="29"/>
      <c r="S806" s="29"/>
      <c r="T806" s="29"/>
    </row>
    <row r="807" spans="2:20" ht="28.5" x14ac:dyDescent="0.4">
      <c r="B807" s="29"/>
      <c r="C807" s="30" t="s">
        <v>1373</v>
      </c>
      <c r="D807" s="31" t="s">
        <v>1374</v>
      </c>
      <c r="E807" s="31" t="s">
        <v>26</v>
      </c>
      <c r="F807" s="31">
        <v>0</v>
      </c>
      <c r="G807" s="31">
        <v>0</v>
      </c>
      <c r="H807" s="33">
        <v>0</v>
      </c>
      <c r="I807" s="33">
        <v>0</v>
      </c>
      <c r="J807" s="33">
        <v>0</v>
      </c>
      <c r="K807" s="33">
        <v>0</v>
      </c>
      <c r="L807" s="48"/>
      <c r="M807" s="50">
        <v>2239.6799999999998</v>
      </c>
      <c r="N807" s="29"/>
      <c r="O807" s="29"/>
      <c r="P807" s="29"/>
      <c r="Q807" s="29"/>
      <c r="R807" s="29"/>
      <c r="S807" s="29"/>
      <c r="T807" s="29"/>
    </row>
    <row r="808" spans="2:20" ht="33" customHeight="1" x14ac:dyDescent="0.5">
      <c r="B808" s="29"/>
      <c r="C808" s="30" t="s">
        <v>1375</v>
      </c>
      <c r="D808" s="31" t="s">
        <v>1376</v>
      </c>
      <c r="E808" s="31" t="s">
        <v>26</v>
      </c>
      <c r="F808" s="31">
        <v>20</v>
      </c>
      <c r="G808" s="31">
        <v>0</v>
      </c>
      <c r="H808" s="33">
        <v>0</v>
      </c>
      <c r="I808" s="33">
        <v>20</v>
      </c>
      <c r="J808" s="33">
        <v>31.97</v>
      </c>
      <c r="K808" s="33">
        <v>639.4</v>
      </c>
      <c r="L808" s="48"/>
      <c r="M808" s="51">
        <v>2519.64</v>
      </c>
    </row>
    <row r="809" spans="2:20" ht="42.75" customHeight="1" x14ac:dyDescent="0.5">
      <c r="B809" s="29"/>
      <c r="C809" s="30" t="s">
        <v>1377</v>
      </c>
      <c r="D809" s="31" t="s">
        <v>1378</v>
      </c>
      <c r="E809" s="31" t="s">
        <v>26</v>
      </c>
      <c r="F809" s="31">
        <v>1</v>
      </c>
      <c r="G809" s="31">
        <v>0</v>
      </c>
      <c r="H809" s="33">
        <v>0</v>
      </c>
      <c r="I809" s="33">
        <v>1</v>
      </c>
      <c r="J809" s="33">
        <v>280</v>
      </c>
      <c r="K809" s="33">
        <v>280</v>
      </c>
      <c r="L809" s="48"/>
      <c r="M809" s="51">
        <v>34100</v>
      </c>
    </row>
    <row r="810" spans="2:20" ht="31.5" customHeight="1" x14ac:dyDescent="0.5">
      <c r="B810" s="29"/>
      <c r="C810" s="30" t="s">
        <v>1379</v>
      </c>
      <c r="D810" s="31" t="s">
        <v>1380</v>
      </c>
      <c r="E810" s="31" t="s">
        <v>26</v>
      </c>
      <c r="F810" s="31">
        <v>8</v>
      </c>
      <c r="G810" s="31">
        <v>0</v>
      </c>
      <c r="H810" s="33">
        <v>0</v>
      </c>
      <c r="I810" s="33">
        <v>8</v>
      </c>
      <c r="J810" s="33">
        <v>279.95999999999998</v>
      </c>
      <c r="K810" s="33">
        <v>2239.6799999999998</v>
      </c>
      <c r="L810" s="48"/>
      <c r="M810" s="51">
        <v>0</v>
      </c>
    </row>
    <row r="811" spans="2:20" ht="33" customHeight="1" x14ac:dyDescent="0.5">
      <c r="B811" s="29"/>
      <c r="C811" s="30" t="s">
        <v>1381</v>
      </c>
      <c r="D811" s="31" t="s">
        <v>1382</v>
      </c>
      <c r="E811" s="31" t="s">
        <v>26</v>
      </c>
      <c r="F811" s="31">
        <v>9</v>
      </c>
      <c r="G811" s="31">
        <v>0</v>
      </c>
      <c r="H811" s="33">
        <v>0</v>
      </c>
      <c r="I811" s="33">
        <v>9</v>
      </c>
      <c r="J811" s="33">
        <v>279.95999999999998</v>
      </c>
      <c r="K811" s="33">
        <v>2519.64</v>
      </c>
      <c r="L811" s="48"/>
      <c r="M811" s="51">
        <v>7687.6</v>
      </c>
    </row>
    <row r="812" spans="2:20" ht="38.25" customHeight="1" x14ac:dyDescent="0.5">
      <c r="B812" s="29"/>
      <c r="C812" s="30" t="s">
        <v>1383</v>
      </c>
      <c r="D812" s="31" t="s">
        <v>1384</v>
      </c>
      <c r="E812" s="31" t="s">
        <v>26</v>
      </c>
      <c r="F812" s="31">
        <v>31</v>
      </c>
      <c r="G812" s="31">
        <v>0</v>
      </c>
      <c r="H812" s="33">
        <v>0</v>
      </c>
      <c r="I812" s="33">
        <v>31</v>
      </c>
      <c r="J812" s="33">
        <v>1100</v>
      </c>
      <c r="K812" s="33">
        <v>34100</v>
      </c>
      <c r="L812" s="48"/>
      <c r="M812" s="51">
        <v>0</v>
      </c>
    </row>
    <row r="813" spans="2:20" ht="30" customHeight="1" x14ac:dyDescent="0.5">
      <c r="B813" s="29"/>
      <c r="C813" s="30" t="s">
        <v>1385</v>
      </c>
      <c r="D813" s="31" t="s">
        <v>1386</v>
      </c>
      <c r="E813" s="31" t="s">
        <v>26</v>
      </c>
      <c r="F813" s="31">
        <v>0</v>
      </c>
      <c r="G813" s="31">
        <v>0</v>
      </c>
      <c r="H813" s="33">
        <v>0</v>
      </c>
      <c r="I813" s="33">
        <v>0</v>
      </c>
      <c r="J813" s="33">
        <v>0</v>
      </c>
      <c r="K813" s="33">
        <v>0</v>
      </c>
      <c r="L813" s="48"/>
      <c r="M813" s="51">
        <v>2703.36</v>
      </c>
    </row>
    <row r="814" spans="2:20" ht="51.75" customHeight="1" x14ac:dyDescent="0.5">
      <c r="B814" s="29"/>
      <c r="C814" s="30" t="s">
        <v>1387</v>
      </c>
      <c r="D814" s="31" t="s">
        <v>1388</v>
      </c>
      <c r="E814" s="31" t="s">
        <v>26</v>
      </c>
      <c r="F814" s="31">
        <v>40</v>
      </c>
      <c r="G814" s="31">
        <v>0</v>
      </c>
      <c r="H814" s="33">
        <v>0</v>
      </c>
      <c r="I814" s="33">
        <v>40</v>
      </c>
      <c r="J814" s="33">
        <v>192.19</v>
      </c>
      <c r="K814" s="33">
        <v>7687.6</v>
      </c>
      <c r="L814" s="48"/>
      <c r="M814" s="51">
        <v>1850</v>
      </c>
    </row>
    <row r="815" spans="2:20" ht="33.75" x14ac:dyDescent="0.5">
      <c r="B815" s="29"/>
      <c r="C815" s="30" t="s">
        <v>1389</v>
      </c>
      <c r="D815" s="31" t="s">
        <v>1390</v>
      </c>
      <c r="E815" s="31" t="s">
        <v>26</v>
      </c>
      <c r="F815" s="31">
        <v>0</v>
      </c>
      <c r="G815" s="31">
        <v>0</v>
      </c>
      <c r="H815" s="33">
        <v>0</v>
      </c>
      <c r="I815" s="33">
        <v>0</v>
      </c>
      <c r="J815" s="33">
        <v>0</v>
      </c>
      <c r="K815" s="33">
        <v>0</v>
      </c>
      <c r="L815" s="48"/>
      <c r="M815" s="51">
        <v>11310.300000000001</v>
      </c>
    </row>
    <row r="816" spans="2:20" ht="33.75" x14ac:dyDescent="0.5">
      <c r="B816" s="29"/>
      <c r="C816" s="30" t="s">
        <v>1391</v>
      </c>
      <c r="D816" s="31" t="s">
        <v>1392</v>
      </c>
      <c r="E816" s="31" t="s">
        <v>26</v>
      </c>
      <c r="F816" s="31">
        <v>61</v>
      </c>
      <c r="G816" s="31">
        <v>0</v>
      </c>
      <c r="H816" s="33">
        <v>0</v>
      </c>
      <c r="I816" s="33">
        <v>61</v>
      </c>
      <c r="J816" s="33">
        <v>42.24</v>
      </c>
      <c r="K816" s="33">
        <v>2576.6400000000003</v>
      </c>
      <c r="L816" s="48"/>
      <c r="M816" s="51">
        <v>0</v>
      </c>
    </row>
    <row r="817" spans="2:19" ht="33.75" x14ac:dyDescent="0.5">
      <c r="B817" s="29"/>
      <c r="C817" s="30" t="s">
        <v>1393</v>
      </c>
      <c r="D817" s="31" t="s">
        <v>1394</v>
      </c>
      <c r="E817" s="31" t="s">
        <v>26</v>
      </c>
      <c r="F817" s="31">
        <v>1</v>
      </c>
      <c r="G817" s="31">
        <v>0</v>
      </c>
      <c r="H817" s="33">
        <v>0</v>
      </c>
      <c r="I817" s="33">
        <v>1</v>
      </c>
      <c r="J817" s="33">
        <v>1850</v>
      </c>
      <c r="K817" s="33">
        <v>1850</v>
      </c>
      <c r="L817" s="48"/>
      <c r="M817" s="51">
        <v>0</v>
      </c>
    </row>
    <row r="818" spans="2:19" ht="33.75" x14ac:dyDescent="0.5">
      <c r="B818" s="29"/>
      <c r="C818" s="30" t="s">
        <v>1395</v>
      </c>
      <c r="D818" s="31" t="s">
        <v>1396</v>
      </c>
      <c r="E818" s="31" t="s">
        <v>26</v>
      </c>
      <c r="F818" s="31">
        <v>9</v>
      </c>
      <c r="G818" s="31">
        <v>0</v>
      </c>
      <c r="H818" s="33">
        <v>0</v>
      </c>
      <c r="I818" s="33">
        <v>9</v>
      </c>
      <c r="J818" s="33">
        <v>1256.7</v>
      </c>
      <c r="K818" s="33">
        <v>11310.300000000001</v>
      </c>
      <c r="L818" s="48"/>
      <c r="M818" s="51">
        <v>0</v>
      </c>
    </row>
    <row r="819" spans="2:19" ht="33.75" x14ac:dyDescent="0.5">
      <c r="B819" s="29"/>
      <c r="C819" s="30" t="s">
        <v>1397</v>
      </c>
      <c r="D819" s="31" t="s">
        <v>1398</v>
      </c>
      <c r="E819" s="31" t="s">
        <v>26</v>
      </c>
      <c r="F819" s="31">
        <v>20</v>
      </c>
      <c r="G819" s="31">
        <v>0</v>
      </c>
      <c r="H819" s="33">
        <v>0</v>
      </c>
      <c r="I819" s="33">
        <v>20</v>
      </c>
      <c r="J819" s="33">
        <v>0</v>
      </c>
      <c r="K819" s="33">
        <v>0</v>
      </c>
      <c r="L819" s="48"/>
      <c r="M819" s="51">
        <v>0</v>
      </c>
    </row>
    <row r="820" spans="2:19" ht="33.75" x14ac:dyDescent="0.5">
      <c r="B820" s="29"/>
      <c r="C820" s="30" t="s">
        <v>1399</v>
      </c>
      <c r="D820" s="31" t="s">
        <v>1400</v>
      </c>
      <c r="E820" s="31" t="s">
        <v>26</v>
      </c>
      <c r="F820" s="31">
        <v>7</v>
      </c>
      <c r="G820" s="31">
        <v>0</v>
      </c>
      <c r="H820" s="33">
        <v>0</v>
      </c>
      <c r="I820" s="33">
        <v>7</v>
      </c>
      <c r="J820" s="33">
        <v>0</v>
      </c>
      <c r="K820" s="33">
        <v>0</v>
      </c>
      <c r="L820" s="48"/>
      <c r="M820" s="51">
        <v>3024</v>
      </c>
    </row>
    <row r="821" spans="2:19" ht="33.75" x14ac:dyDescent="0.5">
      <c r="B821" s="29"/>
      <c r="C821" s="30" t="s">
        <v>1401</v>
      </c>
      <c r="D821" s="31" t="s">
        <v>1402</v>
      </c>
      <c r="E821" s="31" t="s">
        <v>26</v>
      </c>
      <c r="F821" s="31">
        <v>14</v>
      </c>
      <c r="G821" s="31">
        <v>0</v>
      </c>
      <c r="H821" s="33">
        <v>0</v>
      </c>
      <c r="I821" s="33">
        <v>14</v>
      </c>
      <c r="J821" s="33">
        <v>0</v>
      </c>
      <c r="K821" s="33">
        <v>0</v>
      </c>
      <c r="L821" s="48"/>
      <c r="M821" s="51">
        <v>6426</v>
      </c>
    </row>
    <row r="822" spans="2:19" ht="33.75" x14ac:dyDescent="0.5">
      <c r="B822" s="29"/>
      <c r="C822" s="30" t="s">
        <v>1403</v>
      </c>
      <c r="D822" s="31" t="s">
        <v>1404</v>
      </c>
      <c r="E822" s="31" t="s">
        <v>26</v>
      </c>
      <c r="F822" s="31">
        <v>0</v>
      </c>
      <c r="G822" s="31">
        <v>0</v>
      </c>
      <c r="H822" s="33">
        <v>0</v>
      </c>
      <c r="I822" s="33">
        <v>0</v>
      </c>
      <c r="J822" s="33">
        <v>1158.23</v>
      </c>
      <c r="K822" s="33">
        <v>0</v>
      </c>
      <c r="L822" s="48"/>
      <c r="M822" s="51">
        <v>18216</v>
      </c>
    </row>
    <row r="823" spans="2:19" ht="28.5" x14ac:dyDescent="0.45">
      <c r="B823" s="29"/>
      <c r="C823" s="30" t="s">
        <v>1405</v>
      </c>
      <c r="D823" s="31" t="s">
        <v>1406</v>
      </c>
      <c r="E823" s="31" t="s">
        <v>26</v>
      </c>
      <c r="F823" s="31">
        <v>12</v>
      </c>
      <c r="G823" s="31">
        <v>0</v>
      </c>
      <c r="H823" s="33">
        <v>0</v>
      </c>
      <c r="I823" s="33">
        <v>12</v>
      </c>
      <c r="J823" s="33">
        <v>201.6</v>
      </c>
      <c r="K823" s="33">
        <v>2419.1999999999998</v>
      </c>
      <c r="L823" s="48"/>
      <c r="M823" s="52">
        <v>19800</v>
      </c>
      <c r="N823" s="48"/>
      <c r="O823" s="48"/>
      <c r="P823" s="48"/>
      <c r="Q823" s="48"/>
      <c r="R823" s="48"/>
      <c r="S823" s="48"/>
    </row>
    <row r="824" spans="2:19" ht="33.75" x14ac:dyDescent="0.5">
      <c r="B824" s="29"/>
      <c r="C824" s="30" t="s">
        <v>1407</v>
      </c>
      <c r="D824" s="31" t="s">
        <v>1408</v>
      </c>
      <c r="E824" s="31" t="s">
        <v>26</v>
      </c>
      <c r="F824" s="31">
        <v>20</v>
      </c>
      <c r="G824" s="31">
        <v>0</v>
      </c>
      <c r="H824" s="33">
        <v>0</v>
      </c>
      <c r="I824" s="33">
        <v>20</v>
      </c>
      <c r="J824" s="33">
        <v>321.3</v>
      </c>
      <c r="K824" s="33">
        <v>6426</v>
      </c>
      <c r="L824" s="48"/>
      <c r="M824" s="51">
        <v>28047.600000000002</v>
      </c>
    </row>
    <row r="825" spans="2:19" ht="33.75" x14ac:dyDescent="0.5">
      <c r="B825" s="29"/>
      <c r="C825" s="30" t="s">
        <v>1409</v>
      </c>
      <c r="D825" s="31" t="s">
        <v>1410</v>
      </c>
      <c r="E825" s="31" t="s">
        <v>26</v>
      </c>
      <c r="F825" s="31">
        <v>28</v>
      </c>
      <c r="G825" s="31">
        <v>0</v>
      </c>
      <c r="H825" s="33">
        <v>1</v>
      </c>
      <c r="I825" s="33">
        <v>27</v>
      </c>
      <c r="J825" s="33">
        <v>2024</v>
      </c>
      <c r="K825" s="33">
        <v>54648</v>
      </c>
      <c r="L825" s="48"/>
      <c r="M825" s="51">
        <v>41126.399999999994</v>
      </c>
    </row>
    <row r="826" spans="2:19" ht="33.75" x14ac:dyDescent="0.5">
      <c r="B826" s="29"/>
      <c r="C826" s="30" t="s">
        <v>1411</v>
      </c>
      <c r="D826" s="31" t="s">
        <v>1412</v>
      </c>
      <c r="E826" s="31" t="s">
        <v>26</v>
      </c>
      <c r="F826" s="31">
        <v>10</v>
      </c>
      <c r="G826" s="31">
        <v>0</v>
      </c>
      <c r="H826" s="33">
        <v>0</v>
      </c>
      <c r="I826" s="33">
        <v>10</v>
      </c>
      <c r="J826" s="33">
        <v>1980</v>
      </c>
      <c r="K826" s="33">
        <v>19800</v>
      </c>
      <c r="L826" s="48"/>
      <c r="M826" s="51">
        <v>16614.400000000001</v>
      </c>
    </row>
    <row r="827" spans="2:19" ht="33.75" x14ac:dyDescent="0.5">
      <c r="B827" s="29"/>
      <c r="C827" s="30" t="s">
        <v>1413</v>
      </c>
      <c r="D827" s="31" t="s">
        <v>1414</v>
      </c>
      <c r="E827" s="31" t="s">
        <v>26</v>
      </c>
      <c r="F827" s="31">
        <v>14</v>
      </c>
      <c r="G827" s="31">
        <v>0</v>
      </c>
      <c r="H827" s="33">
        <v>0</v>
      </c>
      <c r="I827" s="33">
        <v>14</v>
      </c>
      <c r="J827" s="33">
        <v>2003.4</v>
      </c>
      <c r="K827" s="33">
        <v>28047.600000000002</v>
      </c>
      <c r="L827" s="48"/>
      <c r="M827" s="51">
        <v>24840</v>
      </c>
    </row>
    <row r="828" spans="2:19" ht="33.75" x14ac:dyDescent="0.5">
      <c r="B828" s="29"/>
      <c r="C828" s="30" t="s">
        <v>1415</v>
      </c>
      <c r="D828" s="31" t="s">
        <v>1416</v>
      </c>
      <c r="E828" s="31" t="s">
        <v>26</v>
      </c>
      <c r="F828" s="31">
        <v>17</v>
      </c>
      <c r="G828" s="31">
        <v>0</v>
      </c>
      <c r="H828" s="33">
        <v>0</v>
      </c>
      <c r="I828" s="33">
        <v>17</v>
      </c>
      <c r="J828" s="33">
        <v>2419.1999999999998</v>
      </c>
      <c r="K828" s="33">
        <v>41126.399999999994</v>
      </c>
      <c r="L828" s="48"/>
      <c r="M828" s="51">
        <v>27600</v>
      </c>
    </row>
    <row r="829" spans="2:19" ht="33.75" x14ac:dyDescent="0.5">
      <c r="B829" s="29"/>
      <c r="C829" s="30" t="s">
        <v>1417</v>
      </c>
      <c r="D829" s="31" t="s">
        <v>1418</v>
      </c>
      <c r="E829" s="31" t="s">
        <v>26</v>
      </c>
      <c r="F829" s="31">
        <v>8</v>
      </c>
      <c r="G829" s="31">
        <v>0</v>
      </c>
      <c r="H829" s="33">
        <v>0</v>
      </c>
      <c r="I829" s="33">
        <v>8</v>
      </c>
      <c r="J829" s="33">
        <v>2076.8000000000002</v>
      </c>
      <c r="K829" s="33">
        <v>16614.400000000001</v>
      </c>
      <c r="L829" s="48"/>
      <c r="M829" s="51">
        <v>8910</v>
      </c>
    </row>
    <row r="830" spans="2:19" ht="33.75" x14ac:dyDescent="0.5">
      <c r="B830" s="29"/>
      <c r="C830" s="30" t="s">
        <v>1419</v>
      </c>
      <c r="D830" s="31" t="s">
        <v>1420</v>
      </c>
      <c r="E830" s="31" t="s">
        <v>455</v>
      </c>
      <c r="F830" s="31">
        <v>24</v>
      </c>
      <c r="G830" s="31">
        <v>0</v>
      </c>
      <c r="H830" s="33">
        <v>0</v>
      </c>
      <c r="I830" s="33">
        <v>24</v>
      </c>
      <c r="J830" s="33">
        <v>2760</v>
      </c>
      <c r="K830" s="33">
        <v>66240</v>
      </c>
      <c r="L830" s="48"/>
      <c r="M830" s="51">
        <v>1930.3999999999999</v>
      </c>
    </row>
    <row r="831" spans="2:19" ht="33.75" x14ac:dyDescent="0.5">
      <c r="B831" s="29"/>
      <c r="C831" s="30" t="s">
        <v>1421</v>
      </c>
      <c r="D831" s="31" t="s">
        <v>1422</v>
      </c>
      <c r="E831" s="31" t="s">
        <v>455</v>
      </c>
      <c r="F831" s="31">
        <v>25</v>
      </c>
      <c r="G831" s="31">
        <v>0</v>
      </c>
      <c r="H831" s="33">
        <v>0</v>
      </c>
      <c r="I831" s="33">
        <v>25</v>
      </c>
      <c r="J831" s="33">
        <v>2760</v>
      </c>
      <c r="K831" s="33">
        <v>69000</v>
      </c>
      <c r="L831" s="48"/>
      <c r="M831" s="51">
        <v>5637.5999999999995</v>
      </c>
    </row>
    <row r="832" spans="2:19" ht="33.75" x14ac:dyDescent="0.5">
      <c r="B832" s="29"/>
      <c r="C832" s="30" t="s">
        <v>1423</v>
      </c>
      <c r="D832" s="31" t="s">
        <v>1424</v>
      </c>
      <c r="E832" s="31" t="s">
        <v>26</v>
      </c>
      <c r="F832" s="31">
        <v>28</v>
      </c>
      <c r="G832" s="31">
        <v>0</v>
      </c>
      <c r="H832" s="33">
        <v>0</v>
      </c>
      <c r="I832" s="33">
        <v>28</v>
      </c>
      <c r="J832" s="33">
        <v>925</v>
      </c>
      <c r="K832" s="33">
        <v>25900</v>
      </c>
      <c r="L832" s="48"/>
      <c r="M832" s="51">
        <v>808.56000000000006</v>
      </c>
    </row>
    <row r="833" spans="2:13" ht="33.75" x14ac:dyDescent="0.5">
      <c r="B833" s="29"/>
      <c r="C833" s="30" t="s">
        <v>1425</v>
      </c>
      <c r="D833" s="31" t="s">
        <v>1426</v>
      </c>
      <c r="E833" s="31" t="s">
        <v>26</v>
      </c>
      <c r="F833" s="31">
        <v>48</v>
      </c>
      <c r="G833" s="31">
        <v>0</v>
      </c>
      <c r="H833" s="33">
        <v>0</v>
      </c>
      <c r="I833" s="33">
        <v>48</v>
      </c>
      <c r="J833" s="33">
        <v>101.6</v>
      </c>
      <c r="K833" s="33">
        <v>4876.7999999999993</v>
      </c>
      <c r="L833" s="48"/>
      <c r="M833" s="51">
        <v>6020</v>
      </c>
    </row>
    <row r="834" spans="2:13" ht="33.75" x14ac:dyDescent="0.5">
      <c r="B834" s="29"/>
      <c r="C834" s="30" t="s">
        <v>1427</v>
      </c>
      <c r="D834" s="31" t="s">
        <v>1428</v>
      </c>
      <c r="E834" s="31" t="s">
        <v>455</v>
      </c>
      <c r="F834" s="31">
        <v>39</v>
      </c>
      <c r="G834" s="31">
        <v>0</v>
      </c>
      <c r="H834" s="33">
        <v>0</v>
      </c>
      <c r="I834" s="33">
        <v>39</v>
      </c>
      <c r="J834" s="33">
        <v>626.4</v>
      </c>
      <c r="K834" s="33">
        <v>24429.599999999999</v>
      </c>
      <c r="L834" s="48"/>
      <c r="M834" s="51">
        <v>10320</v>
      </c>
    </row>
    <row r="835" spans="2:13" ht="33.75" x14ac:dyDescent="0.5">
      <c r="B835" s="29"/>
      <c r="C835" s="30" t="s">
        <v>1429</v>
      </c>
      <c r="D835" s="31" t="s">
        <v>1430</v>
      </c>
      <c r="E835" s="31" t="s">
        <v>26</v>
      </c>
      <c r="F835" s="31">
        <v>44</v>
      </c>
      <c r="G835" s="31">
        <v>0</v>
      </c>
      <c r="H835" s="33">
        <v>2</v>
      </c>
      <c r="I835" s="33">
        <v>42</v>
      </c>
      <c r="J835" s="33">
        <v>44.92</v>
      </c>
      <c r="K835" s="33">
        <v>1886.64</v>
      </c>
      <c r="L835" s="48"/>
      <c r="M835" s="51">
        <v>28560</v>
      </c>
    </row>
    <row r="836" spans="2:13" x14ac:dyDescent="0.9">
      <c r="B836" s="29"/>
      <c r="C836" s="30" t="s">
        <v>1431</v>
      </c>
      <c r="D836" s="31" t="s">
        <v>1432</v>
      </c>
      <c r="E836" s="31" t="s">
        <v>455</v>
      </c>
      <c r="F836" s="31">
        <v>34</v>
      </c>
      <c r="G836" s="31">
        <v>0</v>
      </c>
      <c r="H836" s="33">
        <v>1</v>
      </c>
      <c r="I836" s="33">
        <v>33</v>
      </c>
      <c r="J836" s="33">
        <v>172</v>
      </c>
      <c r="K836" s="33">
        <v>5676</v>
      </c>
      <c r="L836" s="48"/>
    </row>
    <row r="837" spans="2:13" x14ac:dyDescent="0.9">
      <c r="B837" s="29"/>
      <c r="C837" s="30" t="s">
        <v>1433</v>
      </c>
      <c r="D837" s="31" t="s">
        <v>1434</v>
      </c>
      <c r="E837" s="31" t="s">
        <v>455</v>
      </c>
      <c r="F837" s="31">
        <v>60</v>
      </c>
      <c r="G837" s="31">
        <v>0</v>
      </c>
      <c r="H837" s="33">
        <v>1</v>
      </c>
      <c r="I837" s="33">
        <v>59</v>
      </c>
      <c r="J837" s="33">
        <v>172</v>
      </c>
      <c r="K837" s="33">
        <v>10148</v>
      </c>
      <c r="L837" s="48"/>
    </row>
    <row r="838" spans="2:13" x14ac:dyDescent="0.9">
      <c r="B838" s="29"/>
      <c r="C838" s="30" t="s">
        <v>1435</v>
      </c>
      <c r="D838" s="31" t="s">
        <v>1436</v>
      </c>
      <c r="E838" s="31" t="s">
        <v>455</v>
      </c>
      <c r="F838" s="31">
        <v>30</v>
      </c>
      <c r="G838" s="31">
        <v>0</v>
      </c>
      <c r="H838" s="33">
        <v>0</v>
      </c>
      <c r="I838" s="33">
        <v>30</v>
      </c>
      <c r="J838" s="33">
        <v>952</v>
      </c>
      <c r="K838" s="33">
        <v>28560</v>
      </c>
      <c r="L838" s="48"/>
    </row>
    <row r="839" spans="2:13" x14ac:dyDescent="0.9">
      <c r="B839" s="29"/>
      <c r="C839" s="30" t="s">
        <v>1437</v>
      </c>
      <c r="D839" s="31" t="s">
        <v>1438</v>
      </c>
      <c r="E839" s="31" t="s">
        <v>455</v>
      </c>
      <c r="F839" s="31">
        <v>7</v>
      </c>
      <c r="G839" s="31">
        <v>0</v>
      </c>
      <c r="H839" s="33">
        <v>0</v>
      </c>
      <c r="I839" s="33">
        <v>7</v>
      </c>
      <c r="J839" s="33">
        <v>420</v>
      </c>
      <c r="K839" s="33">
        <v>2940</v>
      </c>
      <c r="L839" s="48"/>
    </row>
    <row r="840" spans="2:13" x14ac:dyDescent="0.9">
      <c r="B840" s="29"/>
      <c r="C840" s="30" t="s">
        <v>1439</v>
      </c>
      <c r="D840" s="31" t="s">
        <v>1440</v>
      </c>
      <c r="E840" s="31" t="s">
        <v>455</v>
      </c>
      <c r="F840" s="31">
        <v>6</v>
      </c>
      <c r="G840" s="31">
        <v>0</v>
      </c>
      <c r="H840" s="33">
        <v>0</v>
      </c>
      <c r="I840" s="33">
        <v>6</v>
      </c>
      <c r="J840" s="33">
        <v>420</v>
      </c>
      <c r="K840" s="33">
        <v>2520</v>
      </c>
      <c r="L840" s="48"/>
    </row>
    <row r="841" spans="2:13" x14ac:dyDescent="0.9">
      <c r="B841" s="29"/>
      <c r="C841" s="30" t="s">
        <v>1441</v>
      </c>
      <c r="D841" s="31" t="s">
        <v>1442</v>
      </c>
      <c r="E841" s="31" t="s">
        <v>455</v>
      </c>
      <c r="F841" s="31">
        <v>7</v>
      </c>
      <c r="G841" s="31">
        <v>0</v>
      </c>
      <c r="H841" s="33">
        <v>0</v>
      </c>
      <c r="I841" s="33">
        <v>7</v>
      </c>
      <c r="J841" s="33">
        <v>420</v>
      </c>
      <c r="K841" s="33">
        <v>2940</v>
      </c>
      <c r="L841" s="48"/>
    </row>
    <row r="842" spans="2:13" x14ac:dyDescent="0.9">
      <c r="B842" s="29"/>
      <c r="C842" s="30" t="s">
        <v>1443</v>
      </c>
      <c r="D842" s="31" t="s">
        <v>1444</v>
      </c>
      <c r="E842" s="31" t="s">
        <v>455</v>
      </c>
      <c r="F842" s="31">
        <v>9</v>
      </c>
      <c r="G842" s="31">
        <v>0</v>
      </c>
      <c r="H842" s="33">
        <v>0</v>
      </c>
      <c r="I842" s="33">
        <v>9</v>
      </c>
      <c r="J842" s="33">
        <v>420</v>
      </c>
      <c r="K842" s="33">
        <v>3780</v>
      </c>
      <c r="L842" s="48"/>
    </row>
    <row r="843" spans="2:13" x14ac:dyDescent="0.9">
      <c r="B843" s="29"/>
      <c r="C843" s="30" t="s">
        <v>1445</v>
      </c>
      <c r="D843" s="31" t="s">
        <v>1446</v>
      </c>
      <c r="E843" s="31" t="s">
        <v>455</v>
      </c>
      <c r="F843" s="31">
        <v>8</v>
      </c>
      <c r="G843" s="31">
        <v>0</v>
      </c>
      <c r="H843" s="33">
        <v>0</v>
      </c>
      <c r="I843" s="33">
        <v>8</v>
      </c>
      <c r="J843" s="33">
        <v>5800</v>
      </c>
      <c r="K843" s="33">
        <v>46400</v>
      </c>
      <c r="L843" s="48"/>
    </row>
    <row r="844" spans="2:13" x14ac:dyDescent="0.9">
      <c r="B844" s="29"/>
      <c r="C844" s="30" t="s">
        <v>1447</v>
      </c>
      <c r="D844" s="31" t="s">
        <v>1448</v>
      </c>
      <c r="E844" s="31" t="s">
        <v>496</v>
      </c>
      <c r="F844" s="31">
        <v>37</v>
      </c>
      <c r="G844" s="31">
        <v>0</v>
      </c>
      <c r="H844" s="33">
        <v>0</v>
      </c>
      <c r="I844" s="33">
        <v>37</v>
      </c>
      <c r="J844" s="33">
        <v>0</v>
      </c>
      <c r="K844" s="33">
        <v>0</v>
      </c>
      <c r="L844" s="48"/>
    </row>
    <row r="845" spans="2:13" x14ac:dyDescent="0.9">
      <c r="B845" s="29"/>
      <c r="C845" s="30" t="s">
        <v>1449</v>
      </c>
      <c r="D845" s="31" t="s">
        <v>1450</v>
      </c>
      <c r="E845" s="31" t="s">
        <v>496</v>
      </c>
      <c r="F845" s="31">
        <v>37</v>
      </c>
      <c r="G845" s="31">
        <v>0</v>
      </c>
      <c r="H845" s="33">
        <v>0</v>
      </c>
      <c r="I845" s="33">
        <v>37</v>
      </c>
      <c r="J845" s="33">
        <v>0</v>
      </c>
      <c r="K845" s="33">
        <v>0</v>
      </c>
      <c r="L845" s="48"/>
    </row>
    <row r="846" spans="2:13" x14ac:dyDescent="0.9">
      <c r="B846" s="29"/>
      <c r="C846" s="30" t="s">
        <v>1451</v>
      </c>
      <c r="D846" s="31" t="s">
        <v>1452</v>
      </c>
      <c r="E846" s="31" t="s">
        <v>455</v>
      </c>
      <c r="F846" s="31">
        <v>50</v>
      </c>
      <c r="G846" s="31">
        <v>0</v>
      </c>
      <c r="H846" s="33">
        <v>0</v>
      </c>
      <c r="I846" s="33">
        <v>50</v>
      </c>
      <c r="J846" s="33">
        <v>0</v>
      </c>
      <c r="K846" s="33">
        <v>0</v>
      </c>
      <c r="L846" s="48"/>
    </row>
    <row r="847" spans="2:13" x14ac:dyDescent="0.9">
      <c r="B847" s="29"/>
      <c r="C847" s="30" t="s">
        <v>1453</v>
      </c>
      <c r="D847" s="31" t="s">
        <v>1454</v>
      </c>
      <c r="E847" s="31" t="s">
        <v>455</v>
      </c>
      <c r="F847" s="31">
        <v>49</v>
      </c>
      <c r="G847" s="31">
        <v>0</v>
      </c>
      <c r="H847" s="33">
        <v>0</v>
      </c>
      <c r="I847" s="33">
        <v>49</v>
      </c>
      <c r="J847" s="33">
        <v>0</v>
      </c>
      <c r="K847" s="33">
        <v>0</v>
      </c>
      <c r="L847" s="48"/>
    </row>
    <row r="848" spans="2:13" x14ac:dyDescent="0.9">
      <c r="B848" s="29"/>
      <c r="C848" s="30" t="s">
        <v>1455</v>
      </c>
      <c r="D848" s="31" t="s">
        <v>1456</v>
      </c>
      <c r="E848" s="31" t="s">
        <v>455</v>
      </c>
      <c r="F848" s="31">
        <v>30</v>
      </c>
      <c r="G848" s="31">
        <v>0</v>
      </c>
      <c r="H848" s="33">
        <v>0</v>
      </c>
      <c r="I848" s="33">
        <v>30</v>
      </c>
      <c r="J848" s="33">
        <v>0</v>
      </c>
      <c r="K848" s="33">
        <v>0</v>
      </c>
      <c r="L848" s="48"/>
    </row>
    <row r="849" spans="2:12" x14ac:dyDescent="0.9">
      <c r="B849" s="29"/>
      <c r="C849" s="30" t="s">
        <v>1457</v>
      </c>
      <c r="D849" s="31" t="s">
        <v>1458</v>
      </c>
      <c r="E849" s="31" t="s">
        <v>455</v>
      </c>
      <c r="F849" s="31">
        <v>15</v>
      </c>
      <c r="G849" s="31">
        <v>0</v>
      </c>
      <c r="H849" s="33">
        <v>0</v>
      </c>
      <c r="I849" s="33">
        <v>15</v>
      </c>
      <c r="J849" s="33">
        <v>0</v>
      </c>
      <c r="K849" s="33">
        <v>0</v>
      </c>
      <c r="L849" s="48"/>
    </row>
    <row r="850" spans="2:12" x14ac:dyDescent="0.9">
      <c r="B850" s="29"/>
      <c r="C850" s="30" t="s">
        <v>1459</v>
      </c>
      <c r="D850" s="31" t="s">
        <v>1460</v>
      </c>
      <c r="E850" s="31" t="s">
        <v>455</v>
      </c>
      <c r="F850" s="31">
        <v>20</v>
      </c>
      <c r="G850" s="31">
        <v>0</v>
      </c>
      <c r="H850" s="33">
        <v>3</v>
      </c>
      <c r="I850" s="33">
        <v>17</v>
      </c>
      <c r="J850" s="33">
        <v>0</v>
      </c>
      <c r="K850" s="33">
        <v>0</v>
      </c>
      <c r="L850" s="48"/>
    </row>
    <row r="851" spans="2:12" x14ac:dyDescent="0.9">
      <c r="B851" s="29"/>
      <c r="C851" s="30" t="s">
        <v>1461</v>
      </c>
      <c r="D851" s="31" t="s">
        <v>1462</v>
      </c>
      <c r="E851" s="31" t="s">
        <v>26</v>
      </c>
      <c r="F851" s="31">
        <v>9</v>
      </c>
      <c r="G851" s="31">
        <v>0</v>
      </c>
      <c r="H851" s="33">
        <v>2</v>
      </c>
      <c r="I851" s="33">
        <v>7</v>
      </c>
      <c r="J851" s="33">
        <v>0</v>
      </c>
      <c r="K851" s="33">
        <v>0</v>
      </c>
      <c r="L851" s="48"/>
    </row>
    <row r="852" spans="2:12" x14ac:dyDescent="0.9">
      <c r="B852" s="29"/>
      <c r="C852" s="30"/>
      <c r="D852" s="31"/>
      <c r="E852" s="31"/>
      <c r="F852" s="31">
        <v>40554.910000000003</v>
      </c>
      <c r="G852" s="31">
        <v>1048</v>
      </c>
      <c r="H852" s="33"/>
      <c r="I852" s="33">
        <v>39462.679999999993</v>
      </c>
      <c r="J852" s="33"/>
      <c r="K852" s="33">
        <v>6827917.4603199977</v>
      </c>
      <c r="L852" s="48"/>
    </row>
    <row r="853" spans="2:12" x14ac:dyDescent="0.9">
      <c r="B853" s="29"/>
      <c r="D853" s="48"/>
      <c r="E853" s="48"/>
      <c r="F853" s="48"/>
      <c r="I853" s="49"/>
      <c r="J853" s="48"/>
    </row>
    <row r="854" spans="2:12" x14ac:dyDescent="0.9">
      <c r="B854" s="29"/>
      <c r="D854" s="48"/>
      <c r="E854" s="48"/>
      <c r="F854" s="48"/>
      <c r="I854" s="49"/>
      <c r="J854" s="49"/>
      <c r="K854" s="49"/>
      <c r="L854" s="48"/>
    </row>
    <row r="855" spans="2:12" x14ac:dyDescent="0.9">
      <c r="B855" s="29"/>
      <c r="D855" s="48"/>
      <c r="E855" s="48"/>
      <c r="F855" s="48"/>
      <c r="I855" s="49"/>
      <c r="J855" s="49"/>
      <c r="K855" s="49"/>
      <c r="L855" s="48"/>
    </row>
    <row r="856" spans="2:12" x14ac:dyDescent="0.9">
      <c r="B856" s="29"/>
      <c r="D856" s="48"/>
      <c r="E856" s="48"/>
      <c r="F856" s="48"/>
      <c r="I856" s="49"/>
      <c r="J856" s="49"/>
      <c r="K856" s="49"/>
      <c r="L856" s="48"/>
    </row>
    <row r="857" spans="2:12" x14ac:dyDescent="0.9">
      <c r="B857" s="29"/>
      <c r="D857" s="48"/>
      <c r="E857" s="48"/>
      <c r="F857" s="48"/>
      <c r="I857" s="49"/>
      <c r="J857" s="49"/>
      <c r="K857" s="49"/>
      <c r="L857" s="48"/>
    </row>
    <row r="858" spans="2:12" x14ac:dyDescent="0.9">
      <c r="B858" s="29"/>
      <c r="D858" s="48"/>
      <c r="E858" s="48"/>
      <c r="F858" s="48"/>
      <c r="I858" s="49"/>
      <c r="J858" s="49"/>
      <c r="K858" s="49"/>
      <c r="L858" s="48"/>
    </row>
    <row r="859" spans="2:12" x14ac:dyDescent="0.9">
      <c r="B859" s="29"/>
      <c r="D859" s="48"/>
      <c r="E859" s="48"/>
      <c r="F859" s="48"/>
      <c r="I859" s="49"/>
      <c r="J859" s="49"/>
      <c r="K859" s="49"/>
      <c r="L859" s="48"/>
    </row>
    <row r="860" spans="2:12" x14ac:dyDescent="0.9">
      <c r="B860" s="29"/>
      <c r="D860" s="48"/>
      <c r="E860" s="48"/>
      <c r="F860" s="48"/>
      <c r="I860" s="49"/>
      <c r="J860" s="49"/>
      <c r="K860" s="49"/>
      <c r="L860" s="48"/>
    </row>
    <row r="861" spans="2:12" x14ac:dyDescent="0.9">
      <c r="B861" s="29"/>
      <c r="D861" s="48"/>
      <c r="E861" s="48"/>
      <c r="F861" s="48"/>
      <c r="I861" s="49"/>
      <c r="J861" s="49"/>
      <c r="K861" s="49"/>
      <c r="L861" s="48"/>
    </row>
    <row r="862" spans="2:12" x14ac:dyDescent="0.9">
      <c r="B862" s="29"/>
      <c r="D862" s="48"/>
      <c r="E862" s="48"/>
      <c r="F862" s="48"/>
      <c r="I862" s="49"/>
      <c r="J862" s="49"/>
      <c r="K862" s="49"/>
      <c r="L862" s="48"/>
    </row>
    <row r="863" spans="2:12" x14ac:dyDescent="0.9">
      <c r="B863" s="29"/>
      <c r="D863" s="48"/>
      <c r="E863" s="48"/>
      <c r="F863" s="48"/>
      <c r="I863" s="49"/>
      <c r="J863" s="49"/>
      <c r="K863" s="49"/>
      <c r="L863" s="48"/>
    </row>
    <row r="864" spans="2:12" x14ac:dyDescent="0.9">
      <c r="B864" s="29"/>
      <c r="D864" s="48"/>
      <c r="E864" s="48"/>
      <c r="F864" s="48"/>
      <c r="I864" s="49"/>
      <c r="J864" s="49"/>
      <c r="K864" s="49"/>
      <c r="L864" s="48"/>
    </row>
    <row r="865" spans="2:12" x14ac:dyDescent="0.9">
      <c r="B865" s="29"/>
      <c r="D865" s="48"/>
      <c r="E865" s="48"/>
      <c r="F865" s="48"/>
      <c r="I865" s="49"/>
      <c r="J865" s="49"/>
      <c r="K865" s="49"/>
      <c r="L865" s="48"/>
    </row>
    <row r="866" spans="2:12" x14ac:dyDescent="0.9">
      <c r="B866" s="29"/>
      <c r="D866" s="48"/>
      <c r="E866" s="48"/>
      <c r="F866" s="48"/>
      <c r="I866" s="49"/>
      <c r="J866" s="49"/>
      <c r="K866" s="49"/>
      <c r="L866" s="48"/>
    </row>
    <row r="867" spans="2:12" x14ac:dyDescent="0.9">
      <c r="B867" s="29"/>
      <c r="D867" s="48"/>
      <c r="E867" s="48"/>
      <c r="F867" s="48"/>
      <c r="I867" s="49"/>
      <c r="J867" s="49"/>
      <c r="K867" s="49"/>
      <c r="L867" s="48"/>
    </row>
    <row r="868" spans="2:12" x14ac:dyDescent="0.9">
      <c r="B868" s="29"/>
      <c r="D868" s="48"/>
      <c r="E868" s="48"/>
      <c r="F868" s="48"/>
      <c r="I868" s="49"/>
      <c r="J868" s="49"/>
      <c r="K868" s="49"/>
      <c r="L868" s="48"/>
    </row>
    <row r="869" spans="2:12" x14ac:dyDescent="0.9">
      <c r="B869" s="29"/>
      <c r="D869" s="48"/>
      <c r="E869" s="48"/>
      <c r="F869" s="48"/>
      <c r="I869" s="49"/>
      <c r="J869" s="49"/>
      <c r="K869" s="49"/>
      <c r="L869" s="48"/>
    </row>
    <row r="870" spans="2:12" x14ac:dyDescent="0.9">
      <c r="B870" s="29"/>
      <c r="D870" s="48"/>
      <c r="E870" s="48"/>
      <c r="F870" s="48"/>
      <c r="I870" s="49"/>
      <c r="J870" s="49"/>
      <c r="K870" s="49"/>
      <c r="L870" s="48"/>
    </row>
    <row r="871" spans="2:12" x14ac:dyDescent="0.9">
      <c r="B871" s="29"/>
      <c r="D871" s="48"/>
      <c r="E871" s="48"/>
      <c r="F871" s="48"/>
      <c r="I871" s="49"/>
      <c r="J871" s="49"/>
      <c r="K871" s="49"/>
      <c r="L871" s="48"/>
    </row>
    <row r="872" spans="2:12" x14ac:dyDescent="0.9">
      <c r="B872" s="29"/>
      <c r="D872" s="48"/>
      <c r="E872" s="48"/>
      <c r="F872" s="48"/>
      <c r="I872" s="49"/>
      <c r="J872" s="49"/>
      <c r="K872" s="49"/>
      <c r="L872" s="48"/>
    </row>
    <row r="873" spans="2:12" x14ac:dyDescent="0.9">
      <c r="B873" s="29"/>
      <c r="D873" s="48"/>
      <c r="E873" s="48"/>
      <c r="F873" s="48"/>
      <c r="I873" s="49"/>
      <c r="J873" s="49"/>
      <c r="K873" s="49"/>
      <c r="L873" s="48"/>
    </row>
    <row r="874" spans="2:12" x14ac:dyDescent="0.9">
      <c r="B874" s="29"/>
      <c r="D874" s="48"/>
      <c r="E874" s="48"/>
      <c r="F874" s="48"/>
      <c r="I874" s="49"/>
      <c r="J874" s="49"/>
      <c r="K874" s="49"/>
      <c r="L874" s="48"/>
    </row>
    <row r="875" spans="2:12" x14ac:dyDescent="0.9">
      <c r="B875" s="29"/>
      <c r="D875" s="48"/>
      <c r="E875" s="48"/>
      <c r="F875" s="48"/>
      <c r="I875" s="49"/>
      <c r="J875" s="49"/>
      <c r="K875" s="49"/>
      <c r="L875" s="48"/>
    </row>
    <row r="876" spans="2:12" x14ac:dyDescent="0.9">
      <c r="B876" s="29"/>
      <c r="D876" s="48"/>
      <c r="E876" s="48"/>
      <c r="F876" s="48"/>
      <c r="I876" s="49"/>
      <c r="J876" s="49"/>
      <c r="K876" s="49"/>
      <c r="L876" s="48"/>
    </row>
    <row r="877" spans="2:12" x14ac:dyDescent="0.9">
      <c r="B877" s="29"/>
      <c r="D877" s="48"/>
      <c r="E877" s="48"/>
      <c r="F877" s="48"/>
      <c r="I877" s="49"/>
      <c r="J877" s="49"/>
      <c r="K877" s="49"/>
      <c r="L877" s="48"/>
    </row>
    <row r="878" spans="2:12" x14ac:dyDescent="0.9">
      <c r="B878" s="29"/>
      <c r="D878" s="48"/>
      <c r="E878" s="48"/>
      <c r="F878" s="48"/>
      <c r="I878" s="49"/>
      <c r="J878" s="49"/>
      <c r="K878" s="49"/>
      <c r="L878" s="48"/>
    </row>
    <row r="879" spans="2:12" x14ac:dyDescent="0.9">
      <c r="B879" s="29"/>
      <c r="D879" s="48"/>
      <c r="E879" s="48"/>
      <c r="F879" s="48"/>
      <c r="I879" s="49"/>
      <c r="J879" s="49"/>
      <c r="K879" s="49"/>
      <c r="L879" s="48"/>
    </row>
    <row r="880" spans="2:12" x14ac:dyDescent="0.9">
      <c r="B880" s="29"/>
      <c r="D880" s="48"/>
      <c r="E880" s="48"/>
      <c r="F880" s="48"/>
      <c r="I880" s="49"/>
      <c r="J880" s="49"/>
      <c r="K880" s="49"/>
      <c r="L880" s="48"/>
    </row>
    <row r="881" spans="2:12" x14ac:dyDescent="0.9">
      <c r="B881" s="29"/>
      <c r="D881" s="48"/>
      <c r="E881" s="48"/>
      <c r="F881" s="48"/>
      <c r="I881" s="49"/>
      <c r="J881" s="49"/>
      <c r="K881" s="49"/>
      <c r="L881" s="48"/>
    </row>
    <row r="882" spans="2:12" x14ac:dyDescent="0.9">
      <c r="B882" s="29"/>
      <c r="D882" s="48"/>
      <c r="E882" s="48"/>
      <c r="F882" s="48"/>
      <c r="I882" s="49"/>
      <c r="J882" s="49"/>
      <c r="K882" s="49"/>
      <c r="L882" s="48"/>
    </row>
    <row r="883" spans="2:12" x14ac:dyDescent="0.9">
      <c r="B883" s="29"/>
      <c r="D883" s="48"/>
      <c r="E883" s="48"/>
      <c r="F883" s="48"/>
      <c r="I883" s="49"/>
      <c r="J883" s="49"/>
      <c r="K883" s="49"/>
      <c r="L883" s="48"/>
    </row>
    <row r="884" spans="2:12" x14ac:dyDescent="0.9">
      <c r="B884" s="29"/>
      <c r="D884" s="48"/>
      <c r="E884" s="48"/>
      <c r="F884" s="48"/>
      <c r="I884" s="49"/>
      <c r="J884" s="49"/>
      <c r="K884" s="49"/>
      <c r="L884" s="48"/>
    </row>
    <row r="885" spans="2:12" x14ac:dyDescent="0.9">
      <c r="B885" s="29"/>
      <c r="D885" s="48"/>
      <c r="E885" s="48"/>
      <c r="F885" s="48"/>
      <c r="I885" s="49"/>
      <c r="J885" s="49"/>
      <c r="K885" s="49"/>
      <c r="L885" s="48"/>
    </row>
    <row r="886" spans="2:12" x14ac:dyDescent="0.9">
      <c r="B886" s="29"/>
      <c r="D886" s="48"/>
      <c r="E886" s="48"/>
      <c r="F886" s="48"/>
      <c r="I886" s="49"/>
      <c r="J886" s="49"/>
      <c r="K886" s="49"/>
      <c r="L886" s="48"/>
    </row>
    <row r="887" spans="2:12" x14ac:dyDescent="0.9">
      <c r="B887" s="29"/>
      <c r="D887" s="48"/>
      <c r="E887" s="48"/>
      <c r="F887" s="48"/>
      <c r="I887" s="49"/>
      <c r="J887" s="49"/>
      <c r="K887" s="49"/>
      <c r="L887" s="48"/>
    </row>
    <row r="888" spans="2:12" x14ac:dyDescent="0.9">
      <c r="B888" s="29"/>
      <c r="D888" s="48"/>
      <c r="E888" s="48"/>
      <c r="F888" s="48"/>
      <c r="I888" s="49"/>
      <c r="J888" s="49"/>
      <c r="K888" s="49"/>
      <c r="L888" s="48"/>
    </row>
    <row r="889" spans="2:12" x14ac:dyDescent="0.9">
      <c r="B889" s="29"/>
      <c r="D889" s="48"/>
      <c r="E889" s="48"/>
      <c r="F889" s="48"/>
      <c r="I889" s="49"/>
      <c r="J889" s="49"/>
      <c r="K889" s="49"/>
      <c r="L889" s="48"/>
    </row>
    <row r="890" spans="2:12" x14ac:dyDescent="0.9">
      <c r="B890" s="29"/>
      <c r="D890" s="48"/>
      <c r="E890" s="48"/>
      <c r="F890" s="48"/>
      <c r="I890" s="49"/>
      <c r="J890" s="49"/>
      <c r="K890" s="49"/>
      <c r="L890" s="48"/>
    </row>
    <row r="891" spans="2:12" x14ac:dyDescent="0.9">
      <c r="B891" s="29"/>
      <c r="D891" s="48"/>
      <c r="E891" s="48"/>
      <c r="F891" s="48"/>
      <c r="I891" s="49"/>
      <c r="J891" s="49"/>
      <c r="K891" s="49"/>
      <c r="L891" s="48"/>
    </row>
    <row r="892" spans="2:12" x14ac:dyDescent="0.9">
      <c r="B892" s="29"/>
      <c r="D892" s="48"/>
      <c r="E892" s="48"/>
      <c r="F892" s="48"/>
      <c r="I892" s="49"/>
      <c r="J892" s="49"/>
      <c r="K892" s="49"/>
      <c r="L892" s="48"/>
    </row>
    <row r="893" spans="2:12" x14ac:dyDescent="0.9">
      <c r="B893" s="29"/>
      <c r="D893" s="48"/>
      <c r="E893" s="48"/>
      <c r="F893" s="48"/>
      <c r="I893" s="49"/>
      <c r="J893" s="49"/>
      <c r="K893" s="49"/>
      <c r="L893" s="48"/>
    </row>
    <row r="894" spans="2:12" x14ac:dyDescent="0.9">
      <c r="B894" s="29"/>
      <c r="D894" s="48"/>
      <c r="E894" s="48"/>
      <c r="F894" s="48"/>
      <c r="I894" s="49"/>
      <c r="J894" s="49"/>
      <c r="K894" s="49"/>
      <c r="L894" s="48"/>
    </row>
    <row r="895" spans="2:12" x14ac:dyDescent="0.9">
      <c r="B895" s="29"/>
      <c r="D895" s="48"/>
      <c r="E895" s="48"/>
      <c r="F895" s="48"/>
      <c r="I895" s="49"/>
      <c r="J895" s="49"/>
      <c r="K895" s="49"/>
      <c r="L895" s="48"/>
    </row>
    <row r="896" spans="2:12" x14ac:dyDescent="0.9">
      <c r="B896" s="29"/>
      <c r="D896" s="48"/>
      <c r="E896" s="48"/>
      <c r="F896" s="48"/>
      <c r="I896" s="49"/>
      <c r="J896" s="49"/>
      <c r="K896" s="49"/>
      <c r="L896" s="48"/>
    </row>
    <row r="897" spans="2:12" x14ac:dyDescent="0.9">
      <c r="B897" s="29"/>
      <c r="D897" s="48"/>
      <c r="E897" s="48"/>
      <c r="F897" s="48"/>
      <c r="I897" s="49"/>
      <c r="J897" s="49"/>
      <c r="K897" s="49"/>
      <c r="L897" s="48"/>
    </row>
    <row r="898" spans="2:12" x14ac:dyDescent="0.9">
      <c r="B898" s="29"/>
      <c r="D898" s="48"/>
      <c r="E898" s="48"/>
      <c r="F898" s="48"/>
      <c r="I898" s="49"/>
      <c r="J898" s="49"/>
      <c r="K898" s="49"/>
      <c r="L898" s="48"/>
    </row>
    <row r="899" spans="2:12" x14ac:dyDescent="0.9">
      <c r="B899" s="29"/>
      <c r="D899" s="48"/>
      <c r="E899" s="48"/>
      <c r="F899" s="48"/>
      <c r="I899" s="49"/>
      <c r="J899" s="49"/>
      <c r="K899" s="49"/>
      <c r="L899" s="48"/>
    </row>
    <row r="900" spans="2:12" x14ac:dyDescent="0.9">
      <c r="B900" s="29"/>
      <c r="D900" s="48"/>
      <c r="E900" s="48"/>
      <c r="F900" s="48"/>
      <c r="I900" s="49"/>
      <c r="J900" s="49"/>
      <c r="K900" s="49"/>
      <c r="L900" s="48"/>
    </row>
    <row r="901" spans="2:12" x14ac:dyDescent="0.9">
      <c r="B901" s="29"/>
      <c r="D901" s="48"/>
      <c r="E901" s="48"/>
      <c r="F901" s="48"/>
      <c r="I901" s="49"/>
      <c r="J901" s="49"/>
      <c r="K901" s="49"/>
      <c r="L901" s="48"/>
    </row>
    <row r="902" spans="2:12" x14ac:dyDescent="0.9">
      <c r="B902" s="29"/>
      <c r="D902" s="48"/>
      <c r="E902" s="48"/>
      <c r="F902" s="48"/>
      <c r="I902" s="49"/>
      <c r="J902" s="49"/>
      <c r="K902" s="49"/>
      <c r="L902" s="48"/>
    </row>
    <row r="903" spans="2:12" x14ac:dyDescent="0.9">
      <c r="B903" s="29"/>
      <c r="D903" s="48"/>
      <c r="E903" s="48"/>
      <c r="F903" s="48"/>
      <c r="I903" s="49"/>
      <c r="J903" s="49"/>
      <c r="K903" s="49"/>
      <c r="L903" s="48"/>
    </row>
    <row r="904" spans="2:12" x14ac:dyDescent="0.9">
      <c r="B904" s="29"/>
      <c r="D904" s="48"/>
      <c r="E904" s="48"/>
      <c r="F904" s="48"/>
      <c r="I904" s="49"/>
      <c r="J904" s="49"/>
      <c r="K904" s="49"/>
      <c r="L904" s="48"/>
    </row>
    <row r="905" spans="2:12" x14ac:dyDescent="0.9">
      <c r="B905" s="29"/>
      <c r="D905" s="48"/>
      <c r="E905" s="48"/>
      <c r="F905" s="48"/>
      <c r="I905" s="49"/>
      <c r="J905" s="49"/>
      <c r="K905" s="49"/>
      <c r="L905" s="48"/>
    </row>
    <row r="906" spans="2:12" x14ac:dyDescent="0.9">
      <c r="B906" s="29"/>
      <c r="D906" s="48"/>
      <c r="E906" s="48"/>
      <c r="F906" s="48"/>
      <c r="I906" s="49"/>
      <c r="J906" s="49"/>
      <c r="K906" s="49"/>
      <c r="L906" s="48"/>
    </row>
    <row r="907" spans="2:12" x14ac:dyDescent="0.9">
      <c r="B907" s="29"/>
      <c r="D907" s="48"/>
      <c r="E907" s="48"/>
      <c r="F907" s="48"/>
      <c r="I907" s="49"/>
      <c r="J907" s="49"/>
      <c r="K907" s="49"/>
      <c r="L907" s="48"/>
    </row>
    <row r="908" spans="2:12" x14ac:dyDescent="0.9">
      <c r="B908" s="29"/>
      <c r="D908" s="48"/>
      <c r="E908" s="48"/>
      <c r="F908" s="48"/>
      <c r="I908" s="49"/>
      <c r="J908" s="49"/>
      <c r="K908" s="49"/>
      <c r="L908" s="48"/>
    </row>
    <row r="909" spans="2:12" x14ac:dyDescent="0.9">
      <c r="B909" s="29"/>
      <c r="D909" s="48"/>
      <c r="E909" s="48"/>
      <c r="F909" s="48"/>
      <c r="I909" s="49"/>
      <c r="J909" s="49"/>
      <c r="K909" s="49"/>
      <c r="L909" s="48"/>
    </row>
    <row r="910" spans="2:12" x14ac:dyDescent="0.9">
      <c r="B910" s="29"/>
      <c r="D910" s="48"/>
      <c r="E910" s="48"/>
      <c r="F910" s="48"/>
      <c r="I910" s="49"/>
      <c r="J910" s="49"/>
      <c r="K910" s="49"/>
      <c r="L910" s="48"/>
    </row>
    <row r="911" spans="2:12" x14ac:dyDescent="0.9">
      <c r="B911" s="29"/>
      <c r="D911" s="48"/>
      <c r="E911" s="48"/>
      <c r="F911" s="48"/>
      <c r="I911" s="49"/>
      <c r="J911" s="49"/>
      <c r="K911" s="49"/>
      <c r="L911" s="48"/>
    </row>
    <row r="912" spans="2:12" x14ac:dyDescent="0.9">
      <c r="B912" s="29"/>
      <c r="D912" s="48"/>
      <c r="E912" s="48"/>
      <c r="F912" s="48"/>
      <c r="I912" s="49"/>
      <c r="J912" s="49"/>
      <c r="K912" s="49"/>
      <c r="L912" s="48"/>
    </row>
    <row r="913" spans="2:12" x14ac:dyDescent="0.9">
      <c r="B913" s="29"/>
      <c r="D913" s="48"/>
      <c r="E913" s="48"/>
      <c r="F913" s="48"/>
      <c r="I913" s="49"/>
      <c r="J913" s="49"/>
      <c r="K913" s="49"/>
      <c r="L913" s="48"/>
    </row>
    <row r="914" spans="2:12" x14ac:dyDescent="0.9">
      <c r="B914" s="29"/>
      <c r="D914" s="48"/>
      <c r="E914" s="48"/>
      <c r="F914" s="48"/>
      <c r="I914" s="49"/>
      <c r="J914" s="49"/>
      <c r="K914" s="49"/>
      <c r="L914" s="48"/>
    </row>
    <row r="915" spans="2:12" x14ac:dyDescent="0.9">
      <c r="B915" s="29"/>
      <c r="D915" s="48"/>
      <c r="E915" s="48"/>
      <c r="F915" s="48"/>
      <c r="I915" s="49"/>
      <c r="J915" s="49"/>
      <c r="K915" s="49"/>
      <c r="L915" s="48"/>
    </row>
    <row r="916" spans="2:12" x14ac:dyDescent="0.9">
      <c r="B916" s="29"/>
      <c r="D916" s="48"/>
      <c r="E916" s="48"/>
      <c r="F916" s="48"/>
      <c r="I916" s="49"/>
      <c r="J916" s="49"/>
      <c r="K916" s="49"/>
      <c r="L916" s="48"/>
    </row>
    <row r="917" spans="2:12" x14ac:dyDescent="0.9">
      <c r="B917" s="29"/>
      <c r="D917" s="48"/>
      <c r="E917" s="48"/>
      <c r="F917" s="48"/>
      <c r="I917" s="49"/>
      <c r="J917" s="49"/>
      <c r="K917" s="49"/>
      <c r="L917" s="48"/>
    </row>
    <row r="918" spans="2:12" x14ac:dyDescent="0.9">
      <c r="B918" s="29"/>
      <c r="D918" s="48"/>
      <c r="E918" s="48"/>
      <c r="F918" s="48"/>
      <c r="I918" s="49"/>
      <c r="J918" s="49"/>
      <c r="K918" s="49"/>
      <c r="L918" s="48"/>
    </row>
    <row r="919" spans="2:12" x14ac:dyDescent="0.9">
      <c r="B919" s="29"/>
      <c r="D919" s="48"/>
      <c r="E919" s="48"/>
      <c r="F919" s="48"/>
      <c r="I919" s="49"/>
      <c r="J919" s="49"/>
      <c r="K919" s="49"/>
      <c r="L919" s="48"/>
    </row>
    <row r="920" spans="2:12" x14ac:dyDescent="0.9">
      <c r="B920" s="29"/>
      <c r="D920" s="48"/>
      <c r="E920" s="48"/>
      <c r="F920" s="48"/>
      <c r="I920" s="49"/>
      <c r="J920" s="49"/>
      <c r="K920" s="49"/>
      <c r="L920" s="48"/>
    </row>
    <row r="921" spans="2:12" x14ac:dyDescent="0.9">
      <c r="B921" s="29"/>
      <c r="D921" s="48"/>
      <c r="E921" s="48"/>
      <c r="F921" s="48"/>
      <c r="I921" s="49"/>
      <c r="J921" s="49"/>
      <c r="K921" s="49"/>
      <c r="L921" s="48"/>
    </row>
    <row r="922" spans="2:12" x14ac:dyDescent="0.9">
      <c r="B922" s="29"/>
      <c r="D922" s="48"/>
      <c r="E922" s="48"/>
      <c r="F922" s="48"/>
      <c r="I922" s="49"/>
      <c r="J922" s="49"/>
      <c r="K922" s="49"/>
      <c r="L922" s="48"/>
    </row>
    <row r="923" spans="2:12" x14ac:dyDescent="0.9">
      <c r="B923" s="29"/>
      <c r="D923" s="48"/>
      <c r="E923" s="48"/>
      <c r="F923" s="48"/>
      <c r="I923" s="49"/>
      <c r="J923" s="49"/>
      <c r="K923" s="49"/>
      <c r="L923" s="48"/>
    </row>
    <row r="924" spans="2:12" x14ac:dyDescent="0.9">
      <c r="B924" s="29"/>
      <c r="D924" s="48"/>
      <c r="E924" s="48"/>
      <c r="F924" s="48"/>
      <c r="I924" s="49"/>
      <c r="J924" s="49"/>
      <c r="K924" s="49"/>
      <c r="L924" s="48"/>
    </row>
    <row r="925" spans="2:12" x14ac:dyDescent="0.9">
      <c r="B925" s="29"/>
      <c r="D925" s="48"/>
      <c r="E925" s="48"/>
      <c r="F925" s="48"/>
      <c r="I925" s="49"/>
      <c r="J925" s="49"/>
      <c r="K925" s="49"/>
      <c r="L925" s="48"/>
    </row>
    <row r="926" spans="2:12" x14ac:dyDescent="0.9">
      <c r="B926" s="29"/>
      <c r="D926" s="48"/>
      <c r="E926" s="48"/>
      <c r="F926" s="48"/>
      <c r="I926" s="49"/>
      <c r="J926" s="49"/>
      <c r="K926" s="49"/>
      <c r="L926" s="48"/>
    </row>
    <row r="927" spans="2:12" x14ac:dyDescent="0.9">
      <c r="B927" s="29"/>
      <c r="D927" s="48"/>
      <c r="E927" s="48"/>
      <c r="F927" s="48"/>
      <c r="I927" s="49"/>
      <c r="J927" s="49"/>
      <c r="K927" s="49"/>
      <c r="L927" s="48"/>
    </row>
    <row r="928" spans="2:12" x14ac:dyDescent="0.9">
      <c r="B928" s="29"/>
      <c r="D928" s="48"/>
      <c r="E928" s="48"/>
      <c r="F928" s="48"/>
      <c r="I928" s="49"/>
      <c r="J928" s="49"/>
      <c r="K928" s="49"/>
      <c r="L928" s="48"/>
    </row>
    <row r="929" spans="2:12" x14ac:dyDescent="0.9">
      <c r="B929" s="29"/>
      <c r="D929" s="48"/>
      <c r="E929" s="48"/>
      <c r="F929" s="48"/>
      <c r="I929" s="49"/>
      <c r="J929" s="49"/>
      <c r="K929" s="49"/>
      <c r="L929" s="48"/>
    </row>
    <row r="930" spans="2:12" x14ac:dyDescent="0.9">
      <c r="B930" s="29"/>
      <c r="D930" s="48"/>
      <c r="E930" s="48"/>
      <c r="F930" s="48"/>
      <c r="I930" s="49"/>
      <c r="J930" s="49"/>
      <c r="K930" s="49"/>
      <c r="L930" s="48"/>
    </row>
    <row r="931" spans="2:12" x14ac:dyDescent="0.9">
      <c r="B931" s="29"/>
      <c r="D931" s="48"/>
      <c r="E931" s="48"/>
      <c r="F931" s="48"/>
      <c r="I931" s="49"/>
      <c r="J931" s="49"/>
      <c r="K931" s="49"/>
      <c r="L931" s="48"/>
    </row>
    <row r="932" spans="2:12" x14ac:dyDescent="0.9">
      <c r="B932" s="29"/>
      <c r="D932" s="48"/>
      <c r="E932" s="48"/>
      <c r="F932" s="48"/>
      <c r="I932" s="49"/>
      <c r="J932" s="49"/>
      <c r="K932" s="49"/>
      <c r="L932" s="48"/>
    </row>
    <row r="933" spans="2:12" x14ac:dyDescent="0.9">
      <c r="B933" s="29"/>
      <c r="D933" s="48"/>
      <c r="E933" s="48"/>
      <c r="F933" s="48"/>
      <c r="I933" s="49"/>
      <c r="J933" s="49"/>
      <c r="K933" s="49"/>
      <c r="L933" s="48"/>
    </row>
    <row r="934" spans="2:12" x14ac:dyDescent="0.9">
      <c r="B934" s="29"/>
      <c r="D934" s="48"/>
      <c r="E934" s="48"/>
      <c r="F934" s="48"/>
      <c r="I934" s="49"/>
      <c r="J934" s="49"/>
      <c r="K934" s="49"/>
      <c r="L934" s="48"/>
    </row>
    <row r="935" spans="2:12" x14ac:dyDescent="0.9">
      <c r="B935" s="29"/>
      <c r="D935" s="48"/>
      <c r="E935" s="48"/>
      <c r="F935" s="48"/>
      <c r="I935" s="49"/>
      <c r="J935" s="49"/>
      <c r="K935" s="49"/>
      <c r="L935" s="48"/>
    </row>
    <row r="936" spans="2:12" x14ac:dyDescent="0.9">
      <c r="B936" s="29"/>
      <c r="D936" s="48"/>
      <c r="E936" s="48"/>
      <c r="F936" s="48"/>
      <c r="I936" s="49"/>
      <c r="J936" s="49"/>
      <c r="K936" s="49"/>
      <c r="L936" s="48"/>
    </row>
    <row r="937" spans="2:12" x14ac:dyDescent="0.9">
      <c r="B937" s="29"/>
      <c r="D937" s="48"/>
      <c r="E937" s="48"/>
      <c r="F937" s="48"/>
      <c r="I937" s="49"/>
      <c r="J937" s="49"/>
      <c r="K937" s="49"/>
      <c r="L937" s="48"/>
    </row>
    <row r="938" spans="2:12" x14ac:dyDescent="0.9">
      <c r="B938" s="29"/>
      <c r="D938" s="48"/>
      <c r="E938" s="48"/>
      <c r="F938" s="48"/>
      <c r="I938" s="49"/>
      <c r="J938" s="49"/>
      <c r="K938" s="49"/>
      <c r="L938" s="48"/>
    </row>
    <row r="939" spans="2:12" x14ac:dyDescent="0.9">
      <c r="B939" s="29"/>
      <c r="D939" s="48"/>
      <c r="E939" s="48"/>
      <c r="F939" s="48"/>
      <c r="I939" s="49"/>
      <c r="J939" s="49"/>
      <c r="K939" s="49"/>
      <c r="L939" s="48"/>
    </row>
    <row r="940" spans="2:12" x14ac:dyDescent="0.9">
      <c r="B940" s="29"/>
      <c r="D940" s="48"/>
      <c r="E940" s="48"/>
      <c r="F940" s="48"/>
      <c r="I940" s="49"/>
      <c r="J940" s="49"/>
      <c r="K940" s="49"/>
      <c r="L940" s="48"/>
    </row>
    <row r="941" spans="2:12" x14ac:dyDescent="0.9">
      <c r="B941" s="29"/>
      <c r="D941" s="48"/>
      <c r="E941" s="48"/>
      <c r="F941" s="48"/>
      <c r="I941" s="49"/>
      <c r="J941" s="49"/>
      <c r="K941" s="49"/>
      <c r="L941" s="48"/>
    </row>
    <row r="942" spans="2:12" x14ac:dyDescent="0.9">
      <c r="B942" s="29"/>
      <c r="D942" s="48"/>
      <c r="E942" s="48"/>
      <c r="F942" s="48"/>
      <c r="I942" s="49"/>
      <c r="J942" s="49"/>
      <c r="K942" s="49"/>
      <c r="L942" s="48"/>
    </row>
    <row r="943" spans="2:12" x14ac:dyDescent="0.9">
      <c r="B943" s="29"/>
      <c r="D943" s="48"/>
      <c r="E943" s="48"/>
      <c r="F943" s="48"/>
      <c r="I943" s="49"/>
      <c r="J943" s="49"/>
      <c r="K943" s="49"/>
      <c r="L943" s="48"/>
    </row>
    <row r="944" spans="2:12" x14ac:dyDescent="0.9">
      <c r="B944" s="29"/>
      <c r="D944" s="48"/>
      <c r="E944" s="48"/>
      <c r="F944" s="48"/>
      <c r="I944" s="49"/>
      <c r="J944" s="49"/>
      <c r="K944" s="49"/>
      <c r="L944" s="48"/>
    </row>
    <row r="945" spans="2:12" x14ac:dyDescent="0.9">
      <c r="B945" s="29"/>
      <c r="D945" s="48"/>
      <c r="E945" s="48"/>
      <c r="F945" s="48"/>
      <c r="I945" s="49"/>
      <c r="J945" s="49"/>
      <c r="K945" s="49"/>
      <c r="L945" s="48"/>
    </row>
    <row r="946" spans="2:12" x14ac:dyDescent="0.9">
      <c r="B946" s="29"/>
      <c r="D946" s="48"/>
      <c r="E946" s="48"/>
      <c r="F946" s="48"/>
      <c r="I946" s="49"/>
      <c r="J946" s="49"/>
      <c r="K946" s="49"/>
      <c r="L946" s="48"/>
    </row>
    <row r="947" spans="2:12" x14ac:dyDescent="0.9">
      <c r="B947" s="29"/>
      <c r="D947" s="48"/>
      <c r="E947" s="48"/>
      <c r="F947" s="48"/>
      <c r="I947" s="49"/>
      <c r="J947" s="49"/>
      <c r="K947" s="49"/>
      <c r="L947" s="48"/>
    </row>
    <row r="948" spans="2:12" x14ac:dyDescent="0.9">
      <c r="B948" s="29"/>
      <c r="D948" s="48"/>
      <c r="E948" s="48"/>
      <c r="F948" s="48"/>
      <c r="I948" s="49"/>
      <c r="J948" s="49"/>
      <c r="K948" s="49"/>
      <c r="L948" s="48"/>
    </row>
    <row r="949" spans="2:12" x14ac:dyDescent="0.9">
      <c r="B949" s="29"/>
      <c r="D949" s="48"/>
      <c r="E949" s="48"/>
      <c r="F949" s="48"/>
      <c r="I949" s="49"/>
      <c r="J949" s="49"/>
      <c r="K949" s="49"/>
      <c r="L949" s="48"/>
    </row>
    <row r="950" spans="2:12" x14ac:dyDescent="0.9">
      <c r="B950" s="29"/>
      <c r="D950" s="48"/>
      <c r="E950" s="48"/>
      <c r="F950" s="48"/>
      <c r="I950" s="49"/>
      <c r="J950" s="49"/>
      <c r="K950" s="49"/>
      <c r="L950" s="48"/>
    </row>
    <row r="951" spans="2:12" x14ac:dyDescent="0.9">
      <c r="B951" s="29"/>
      <c r="D951" s="48"/>
      <c r="E951" s="48"/>
      <c r="F951" s="48"/>
      <c r="I951" s="49"/>
      <c r="J951" s="49"/>
      <c r="K951" s="49"/>
      <c r="L951" s="48"/>
    </row>
    <row r="952" spans="2:12" x14ac:dyDescent="0.9">
      <c r="B952" s="29"/>
      <c r="D952" s="48"/>
      <c r="E952" s="48"/>
      <c r="F952" s="48"/>
      <c r="I952" s="49"/>
      <c r="J952" s="49"/>
      <c r="K952" s="49"/>
      <c r="L952" s="48"/>
    </row>
    <row r="953" spans="2:12" x14ac:dyDescent="0.9">
      <c r="B953" s="29"/>
      <c r="D953" s="48"/>
      <c r="E953" s="48"/>
      <c r="F953" s="48"/>
      <c r="I953" s="49"/>
      <c r="J953" s="49"/>
      <c r="K953" s="49"/>
      <c r="L953" s="48"/>
    </row>
    <row r="954" spans="2:12" x14ac:dyDescent="0.9">
      <c r="B954" s="29"/>
      <c r="D954" s="48"/>
      <c r="E954" s="48"/>
      <c r="F954" s="48"/>
      <c r="I954" s="49"/>
      <c r="J954" s="49"/>
      <c r="K954" s="49"/>
      <c r="L954" s="48"/>
    </row>
    <row r="955" spans="2:12" x14ac:dyDescent="0.9">
      <c r="B955" s="29"/>
      <c r="D955" s="48"/>
      <c r="E955" s="48"/>
      <c r="F955" s="48"/>
      <c r="I955" s="49"/>
      <c r="J955" s="49"/>
      <c r="K955" s="49"/>
      <c r="L955" s="48"/>
    </row>
    <row r="956" spans="2:12" x14ac:dyDescent="0.9">
      <c r="B956" s="29"/>
      <c r="D956" s="48"/>
      <c r="E956" s="48"/>
      <c r="F956" s="48"/>
      <c r="I956" s="49"/>
      <c r="J956" s="49"/>
      <c r="K956" s="49"/>
      <c r="L956" s="48"/>
    </row>
    <row r="957" spans="2:12" x14ac:dyDescent="0.9">
      <c r="B957" s="29"/>
      <c r="D957" s="48"/>
      <c r="E957" s="48"/>
      <c r="F957" s="48"/>
      <c r="I957" s="49"/>
      <c r="J957" s="49"/>
      <c r="K957" s="49"/>
      <c r="L957" s="48"/>
    </row>
    <row r="958" spans="2:12" x14ac:dyDescent="0.9">
      <c r="B958" s="29"/>
      <c r="D958" s="48"/>
      <c r="E958" s="48"/>
      <c r="F958" s="48"/>
      <c r="I958" s="49"/>
      <c r="J958" s="49"/>
      <c r="K958" s="49"/>
      <c r="L958" s="48"/>
    </row>
    <row r="959" spans="2:12" x14ac:dyDescent="0.9">
      <c r="B959" s="29"/>
      <c r="D959" s="48"/>
      <c r="E959" s="48"/>
      <c r="F959" s="48"/>
      <c r="I959" s="49"/>
      <c r="J959" s="49"/>
      <c r="K959" s="49"/>
      <c r="L959" s="48"/>
    </row>
    <row r="960" spans="2:12" x14ac:dyDescent="0.9">
      <c r="B960" s="29"/>
      <c r="D960" s="48"/>
      <c r="E960" s="48"/>
      <c r="F960" s="48"/>
      <c r="I960" s="49"/>
      <c r="J960" s="49"/>
      <c r="K960" s="49"/>
      <c r="L960" s="48"/>
    </row>
    <row r="961" spans="2:12" x14ac:dyDescent="0.9">
      <c r="B961" s="29"/>
      <c r="D961" s="48"/>
      <c r="E961" s="48"/>
      <c r="F961" s="48"/>
      <c r="I961" s="49"/>
      <c r="J961" s="49"/>
      <c r="K961" s="49"/>
      <c r="L961" s="48"/>
    </row>
    <row r="962" spans="2:12" x14ac:dyDescent="0.9">
      <c r="B962" s="29"/>
      <c r="D962" s="48"/>
      <c r="E962" s="48"/>
      <c r="F962" s="48"/>
      <c r="I962" s="49"/>
      <c r="J962" s="49"/>
      <c r="K962" s="49"/>
      <c r="L962" s="48"/>
    </row>
    <row r="963" spans="2:12" x14ac:dyDescent="0.9">
      <c r="B963" s="29"/>
      <c r="D963" s="48"/>
      <c r="E963" s="48"/>
      <c r="F963" s="48"/>
      <c r="I963" s="49"/>
      <c r="J963" s="49"/>
      <c r="K963" s="49"/>
      <c r="L963" s="48"/>
    </row>
    <row r="964" spans="2:12" x14ac:dyDescent="0.9">
      <c r="B964" s="29"/>
      <c r="D964" s="48"/>
      <c r="E964" s="48"/>
      <c r="F964" s="48"/>
      <c r="I964" s="49"/>
      <c r="J964" s="49"/>
      <c r="K964" s="49"/>
      <c r="L964" s="48"/>
    </row>
    <row r="965" spans="2:12" x14ac:dyDescent="0.9">
      <c r="B965" s="29"/>
      <c r="D965" s="48"/>
      <c r="E965" s="48"/>
      <c r="F965" s="48"/>
      <c r="I965" s="49"/>
      <c r="J965" s="49"/>
      <c r="K965" s="49"/>
      <c r="L965" s="48"/>
    </row>
    <row r="966" spans="2:12" x14ac:dyDescent="0.9">
      <c r="B966" s="29"/>
      <c r="D966" s="48"/>
      <c r="E966" s="48"/>
      <c r="F966" s="48"/>
      <c r="I966" s="49"/>
      <c r="J966" s="49"/>
      <c r="K966" s="49"/>
      <c r="L966" s="48"/>
    </row>
    <row r="967" spans="2:12" x14ac:dyDescent="0.9">
      <c r="B967" s="29"/>
      <c r="D967" s="48"/>
      <c r="E967" s="48"/>
      <c r="F967" s="48"/>
      <c r="I967" s="49"/>
      <c r="J967" s="49"/>
      <c r="K967" s="49"/>
      <c r="L967" s="48"/>
    </row>
    <row r="968" spans="2:12" x14ac:dyDescent="0.9">
      <c r="B968" s="29"/>
      <c r="D968" s="48"/>
      <c r="E968" s="48"/>
      <c r="F968" s="48"/>
      <c r="I968" s="49"/>
      <c r="J968" s="49"/>
      <c r="K968" s="49"/>
      <c r="L968" s="48"/>
    </row>
    <row r="969" spans="2:12" x14ac:dyDescent="0.9">
      <c r="B969" s="29"/>
      <c r="D969" s="48"/>
      <c r="E969" s="48"/>
      <c r="F969" s="48"/>
      <c r="I969" s="49"/>
      <c r="J969" s="49"/>
      <c r="K969" s="49"/>
      <c r="L969" s="48"/>
    </row>
    <row r="970" spans="2:12" x14ac:dyDescent="0.9">
      <c r="B970" s="29"/>
      <c r="D970" s="48"/>
      <c r="E970" s="48"/>
      <c r="F970" s="48"/>
      <c r="I970" s="49"/>
      <c r="J970" s="49"/>
      <c r="K970" s="49"/>
      <c r="L970" s="48"/>
    </row>
    <row r="971" spans="2:12" x14ac:dyDescent="0.9">
      <c r="B971" s="29"/>
      <c r="D971" s="48"/>
      <c r="E971" s="48"/>
      <c r="F971" s="48"/>
      <c r="I971" s="49"/>
      <c r="J971" s="49"/>
      <c r="K971" s="49"/>
      <c r="L971" s="48"/>
    </row>
    <row r="972" spans="2:12" x14ac:dyDescent="0.9">
      <c r="B972" s="29"/>
      <c r="D972" s="48"/>
      <c r="E972" s="48"/>
      <c r="F972" s="48"/>
      <c r="I972" s="49"/>
      <c r="J972" s="49"/>
      <c r="K972" s="49"/>
      <c r="L972" s="48"/>
    </row>
    <row r="973" spans="2:12" x14ac:dyDescent="0.9">
      <c r="B973" s="29"/>
      <c r="D973" s="48"/>
      <c r="E973" s="48"/>
      <c r="F973" s="48"/>
      <c r="I973" s="49"/>
      <c r="J973" s="49"/>
      <c r="K973" s="49"/>
      <c r="L973" s="48"/>
    </row>
    <row r="974" spans="2:12" x14ac:dyDescent="0.9">
      <c r="B974" s="29"/>
      <c r="D974" s="48"/>
      <c r="E974" s="48"/>
      <c r="F974" s="48"/>
      <c r="I974" s="49"/>
      <c r="J974" s="49"/>
      <c r="K974" s="49"/>
      <c r="L974" s="48"/>
    </row>
    <row r="975" spans="2:12" x14ac:dyDescent="0.9">
      <c r="B975" s="29"/>
      <c r="D975" s="48"/>
      <c r="E975" s="48"/>
      <c r="F975" s="48"/>
      <c r="I975" s="49"/>
      <c r="J975" s="49"/>
      <c r="K975" s="49"/>
      <c r="L975" s="48"/>
    </row>
    <row r="976" spans="2:12" x14ac:dyDescent="0.9">
      <c r="B976" s="29"/>
      <c r="D976" s="48"/>
      <c r="E976" s="48"/>
      <c r="F976" s="48"/>
      <c r="I976" s="49"/>
      <c r="J976" s="49"/>
      <c r="K976" s="49"/>
      <c r="L976" s="48"/>
    </row>
    <row r="977" spans="2:12" x14ac:dyDescent="0.9">
      <c r="B977" s="29"/>
      <c r="D977" s="48"/>
      <c r="E977" s="48"/>
      <c r="F977" s="48"/>
      <c r="I977" s="49"/>
      <c r="J977" s="49"/>
      <c r="K977" s="49"/>
      <c r="L977" s="48"/>
    </row>
    <row r="978" spans="2:12" x14ac:dyDescent="0.9">
      <c r="B978" s="29"/>
      <c r="D978" s="48"/>
      <c r="E978" s="48"/>
      <c r="F978" s="48"/>
      <c r="I978" s="49"/>
      <c r="J978" s="49"/>
      <c r="K978" s="49"/>
      <c r="L978" s="48"/>
    </row>
    <row r="979" spans="2:12" x14ac:dyDescent="0.9">
      <c r="B979" s="29"/>
      <c r="D979" s="48"/>
      <c r="E979" s="48"/>
      <c r="F979" s="48"/>
      <c r="I979" s="49"/>
      <c r="J979" s="49"/>
      <c r="K979" s="49"/>
      <c r="L979" s="48"/>
    </row>
    <row r="980" spans="2:12" x14ac:dyDescent="0.9">
      <c r="B980" s="29"/>
      <c r="D980" s="48"/>
      <c r="E980" s="48"/>
      <c r="F980" s="48"/>
      <c r="I980" s="49"/>
      <c r="J980" s="49"/>
      <c r="K980" s="49"/>
      <c r="L980" s="48"/>
    </row>
    <row r="981" spans="2:12" x14ac:dyDescent="0.9">
      <c r="B981" s="29"/>
      <c r="D981" s="48"/>
      <c r="E981" s="48"/>
      <c r="F981" s="48"/>
      <c r="I981" s="49"/>
      <c r="J981" s="49"/>
      <c r="K981" s="49"/>
      <c r="L981" s="48"/>
    </row>
    <row r="982" spans="2:12" x14ac:dyDescent="0.9">
      <c r="B982" s="29"/>
      <c r="D982" s="48"/>
      <c r="E982" s="48"/>
      <c r="F982" s="48"/>
      <c r="I982" s="49"/>
      <c r="J982" s="49"/>
      <c r="K982" s="49"/>
      <c r="L982" s="48"/>
    </row>
    <row r="983" spans="2:12" x14ac:dyDescent="0.9">
      <c r="B983" s="29"/>
      <c r="D983" s="48"/>
      <c r="E983" s="48"/>
      <c r="F983" s="48"/>
      <c r="I983" s="49"/>
      <c r="J983" s="49"/>
      <c r="K983" s="49"/>
      <c r="L983" s="48"/>
    </row>
    <row r="984" spans="2:12" x14ac:dyDescent="0.9">
      <c r="B984" s="29"/>
      <c r="D984" s="48"/>
      <c r="E984" s="48"/>
      <c r="F984" s="48"/>
      <c r="I984" s="49"/>
      <c r="J984" s="49"/>
      <c r="K984" s="49"/>
      <c r="L984" s="48"/>
    </row>
    <row r="985" spans="2:12" x14ac:dyDescent="0.9">
      <c r="B985" s="29"/>
      <c r="D985" s="48"/>
      <c r="E985" s="48"/>
      <c r="F985" s="48"/>
      <c r="I985" s="49"/>
      <c r="J985" s="49"/>
      <c r="K985" s="49"/>
      <c r="L985" s="48"/>
    </row>
    <row r="986" spans="2:12" x14ac:dyDescent="0.9">
      <c r="B986" s="29"/>
      <c r="D986" s="48"/>
      <c r="E986" s="48"/>
      <c r="F986" s="48"/>
      <c r="I986" s="49"/>
      <c r="J986" s="49"/>
      <c r="K986" s="49"/>
      <c r="L986" s="48"/>
    </row>
    <row r="987" spans="2:12" x14ac:dyDescent="0.9">
      <c r="B987" s="29"/>
      <c r="D987" s="48"/>
      <c r="E987" s="48"/>
      <c r="F987" s="48"/>
      <c r="I987" s="49"/>
      <c r="J987" s="49"/>
      <c r="K987" s="49"/>
      <c r="L987" s="48"/>
    </row>
    <row r="988" spans="2:12" x14ac:dyDescent="0.9">
      <c r="B988" s="29"/>
      <c r="D988" s="48"/>
      <c r="E988" s="48"/>
      <c r="F988" s="48"/>
      <c r="I988" s="49"/>
      <c r="J988" s="49"/>
      <c r="K988" s="49"/>
      <c r="L988" s="48"/>
    </row>
    <row r="989" spans="2:12" x14ac:dyDescent="0.9">
      <c r="B989" s="29"/>
      <c r="D989" s="48"/>
      <c r="E989" s="48"/>
      <c r="F989" s="48"/>
      <c r="I989" s="49"/>
      <c r="J989" s="49"/>
      <c r="K989" s="49"/>
      <c r="L989" s="48"/>
    </row>
    <row r="990" spans="2:12" x14ac:dyDescent="0.9">
      <c r="B990" s="29"/>
      <c r="D990" s="48"/>
      <c r="E990" s="48"/>
      <c r="F990" s="48"/>
      <c r="I990" s="49"/>
      <c r="J990" s="49"/>
      <c r="K990" s="49"/>
      <c r="L990" s="48"/>
    </row>
    <row r="991" spans="2:12" x14ac:dyDescent="0.9">
      <c r="B991" s="29"/>
      <c r="D991" s="48"/>
      <c r="E991" s="48"/>
      <c r="F991" s="48"/>
      <c r="I991" s="49"/>
      <c r="J991" s="49"/>
      <c r="K991" s="49"/>
      <c r="L991" s="48"/>
    </row>
    <row r="992" spans="2:12" x14ac:dyDescent="0.9">
      <c r="B992" s="29"/>
      <c r="D992" s="48"/>
      <c r="E992" s="48"/>
      <c r="F992" s="48"/>
      <c r="I992" s="49"/>
      <c r="J992" s="49"/>
      <c r="K992" s="49"/>
      <c r="L992" s="48"/>
    </row>
    <row r="993" spans="2:12" x14ac:dyDescent="0.9">
      <c r="B993" s="29"/>
      <c r="D993" s="48"/>
      <c r="E993" s="48"/>
      <c r="F993" s="48"/>
      <c r="I993" s="49"/>
      <c r="J993" s="49"/>
      <c r="K993" s="49"/>
      <c r="L993" s="48"/>
    </row>
    <row r="994" spans="2:12" x14ac:dyDescent="0.9">
      <c r="B994" s="29"/>
      <c r="D994" s="48"/>
      <c r="E994" s="48"/>
      <c r="F994" s="48"/>
      <c r="I994" s="49"/>
      <c r="J994" s="49"/>
      <c r="K994" s="49"/>
      <c r="L994" s="48"/>
    </row>
    <row r="995" spans="2:12" x14ac:dyDescent="0.9">
      <c r="B995" s="29"/>
      <c r="D995" s="48"/>
      <c r="E995" s="48"/>
      <c r="F995" s="48"/>
      <c r="I995" s="49"/>
      <c r="J995" s="49"/>
      <c r="K995" s="49"/>
      <c r="L995" s="48"/>
    </row>
    <row r="996" spans="2:12" x14ac:dyDescent="0.9">
      <c r="B996" s="29"/>
      <c r="D996" s="48"/>
      <c r="E996" s="48"/>
      <c r="F996" s="48"/>
      <c r="I996" s="49"/>
      <c r="J996" s="49"/>
      <c r="K996" s="49"/>
      <c r="L996" s="48"/>
    </row>
    <row r="997" spans="2:12" x14ac:dyDescent="0.9">
      <c r="B997" s="29"/>
      <c r="D997" s="48"/>
      <c r="E997" s="48"/>
      <c r="F997" s="48"/>
      <c r="I997" s="49"/>
      <c r="J997" s="49"/>
      <c r="K997" s="49"/>
      <c r="L997" s="48"/>
    </row>
    <row r="998" spans="2:12" x14ac:dyDescent="0.9">
      <c r="B998" s="29"/>
      <c r="D998" s="48"/>
      <c r="E998" s="48"/>
      <c r="F998" s="48"/>
      <c r="I998" s="49"/>
      <c r="J998" s="49"/>
      <c r="K998" s="49"/>
      <c r="L998" s="48"/>
    </row>
    <row r="999" spans="2:12" x14ac:dyDescent="0.9">
      <c r="B999" s="29"/>
      <c r="D999" s="48"/>
      <c r="E999" s="48"/>
      <c r="F999" s="48"/>
      <c r="I999" s="49"/>
      <c r="J999" s="49"/>
      <c r="K999" s="49"/>
      <c r="L999" s="48"/>
    </row>
    <row r="1000" spans="2:12" x14ac:dyDescent="0.9">
      <c r="B1000" s="29"/>
      <c r="D1000" s="48"/>
      <c r="E1000" s="48"/>
      <c r="F1000" s="48"/>
      <c r="I1000" s="49"/>
      <c r="J1000" s="49"/>
      <c r="K1000" s="49"/>
      <c r="L1000" s="48"/>
    </row>
    <row r="1001" spans="2:12" x14ac:dyDescent="0.9">
      <c r="B1001" s="29"/>
      <c r="D1001" s="48"/>
      <c r="E1001" s="48"/>
      <c r="F1001" s="48"/>
      <c r="I1001" s="49"/>
      <c r="J1001" s="49"/>
      <c r="K1001" s="49"/>
      <c r="L1001" s="48"/>
    </row>
    <row r="1002" spans="2:12" x14ac:dyDescent="0.9">
      <c r="B1002" s="29"/>
      <c r="D1002" s="48"/>
      <c r="E1002" s="48"/>
      <c r="F1002" s="48"/>
      <c r="I1002" s="49"/>
      <c r="J1002" s="49"/>
      <c r="K1002" s="49"/>
      <c r="L1002" s="48"/>
    </row>
    <row r="1003" spans="2:12" x14ac:dyDescent="0.9">
      <c r="B1003" s="29"/>
      <c r="D1003" s="48"/>
      <c r="E1003" s="48"/>
      <c r="F1003" s="48"/>
      <c r="I1003" s="49"/>
      <c r="J1003" s="49"/>
      <c r="K1003" s="49"/>
      <c r="L1003" s="48"/>
    </row>
    <row r="1004" spans="2:12" x14ac:dyDescent="0.9">
      <c r="B1004" s="29"/>
      <c r="D1004" s="48"/>
      <c r="E1004" s="48"/>
      <c r="F1004" s="48"/>
      <c r="I1004" s="49"/>
      <c r="J1004" s="49"/>
      <c r="K1004" s="49"/>
      <c r="L1004" s="48"/>
    </row>
    <row r="1005" spans="2:12" x14ac:dyDescent="0.9">
      <c r="B1005" s="29"/>
      <c r="D1005" s="48"/>
      <c r="E1005" s="48"/>
      <c r="F1005" s="48"/>
      <c r="I1005" s="49"/>
      <c r="J1005" s="49"/>
      <c r="K1005" s="49"/>
      <c r="L1005" s="48"/>
    </row>
    <row r="1006" spans="2:12" x14ac:dyDescent="0.9">
      <c r="B1006" s="29"/>
      <c r="D1006" s="48"/>
      <c r="E1006" s="48"/>
      <c r="F1006" s="48"/>
      <c r="I1006" s="49"/>
      <c r="J1006" s="49"/>
      <c r="K1006" s="49"/>
      <c r="L1006" s="48"/>
    </row>
    <row r="1007" spans="2:12" x14ac:dyDescent="0.9">
      <c r="B1007" s="29"/>
      <c r="D1007" s="48"/>
      <c r="E1007" s="48"/>
      <c r="F1007" s="48"/>
      <c r="I1007" s="49"/>
      <c r="J1007" s="49"/>
      <c r="K1007" s="49"/>
      <c r="L1007" s="48"/>
    </row>
    <row r="1008" spans="2:12" x14ac:dyDescent="0.9">
      <c r="B1008" s="29"/>
      <c r="D1008" s="48"/>
      <c r="E1008" s="48"/>
      <c r="F1008" s="48"/>
      <c r="I1008" s="49"/>
      <c r="J1008" s="49"/>
      <c r="K1008" s="49"/>
      <c r="L1008" s="48"/>
    </row>
    <row r="1009" spans="2:12" x14ac:dyDescent="0.9">
      <c r="B1009" s="29"/>
      <c r="D1009" s="48"/>
      <c r="E1009" s="48"/>
      <c r="F1009" s="48"/>
      <c r="I1009" s="49"/>
      <c r="J1009" s="49"/>
      <c r="K1009" s="49"/>
      <c r="L1009" s="48"/>
    </row>
    <row r="1010" spans="2:12" x14ac:dyDescent="0.9">
      <c r="B1010" s="29"/>
      <c r="D1010" s="48"/>
      <c r="E1010" s="48"/>
      <c r="F1010" s="48"/>
      <c r="I1010" s="49"/>
      <c r="J1010" s="49"/>
      <c r="K1010" s="49"/>
      <c r="L1010" s="48"/>
    </row>
    <row r="1011" spans="2:12" x14ac:dyDescent="0.9">
      <c r="B1011" s="29"/>
      <c r="D1011" s="48"/>
      <c r="E1011" s="48"/>
      <c r="F1011" s="48"/>
      <c r="I1011" s="49"/>
      <c r="J1011" s="49"/>
      <c r="K1011" s="49"/>
      <c r="L1011" s="48"/>
    </row>
    <row r="1012" spans="2:12" x14ac:dyDescent="0.9">
      <c r="B1012" s="29"/>
      <c r="D1012" s="48"/>
      <c r="E1012" s="48"/>
      <c r="F1012" s="48"/>
      <c r="I1012" s="49"/>
      <c r="J1012" s="49"/>
      <c r="K1012" s="49"/>
      <c r="L1012" s="48"/>
    </row>
    <row r="1013" spans="2:12" x14ac:dyDescent="0.9">
      <c r="B1013" s="29"/>
      <c r="D1013" s="48"/>
      <c r="E1013" s="48"/>
      <c r="F1013" s="48"/>
      <c r="I1013" s="49"/>
      <c r="J1013" s="49"/>
      <c r="K1013" s="49"/>
      <c r="L1013" s="48"/>
    </row>
    <row r="1014" spans="2:12" x14ac:dyDescent="0.9">
      <c r="B1014" s="29"/>
      <c r="D1014" s="48"/>
      <c r="E1014" s="48"/>
      <c r="F1014" s="48"/>
      <c r="I1014" s="49"/>
      <c r="J1014" s="49"/>
      <c r="K1014" s="49"/>
      <c r="L1014" s="48"/>
    </row>
    <row r="1015" spans="2:12" x14ac:dyDescent="0.9">
      <c r="B1015" s="29"/>
      <c r="D1015" s="48"/>
      <c r="E1015" s="48"/>
      <c r="F1015" s="48"/>
      <c r="I1015" s="49"/>
      <c r="J1015" s="49"/>
      <c r="K1015" s="49"/>
      <c r="L1015" s="48"/>
    </row>
    <row r="1016" spans="2:12" x14ac:dyDescent="0.9">
      <c r="B1016" s="29"/>
      <c r="D1016" s="48"/>
      <c r="E1016" s="48"/>
      <c r="F1016" s="48"/>
      <c r="I1016" s="49"/>
      <c r="J1016" s="49"/>
      <c r="K1016" s="49"/>
      <c r="L1016" s="48"/>
    </row>
    <row r="1017" spans="2:12" x14ac:dyDescent="0.9">
      <c r="B1017" s="29"/>
      <c r="D1017" s="48"/>
      <c r="E1017" s="48"/>
      <c r="F1017" s="48"/>
      <c r="I1017" s="49"/>
      <c r="J1017" s="49"/>
      <c r="K1017" s="49"/>
      <c r="L1017" s="48"/>
    </row>
    <row r="1018" spans="2:12" x14ac:dyDescent="0.9">
      <c r="B1018" s="29"/>
      <c r="D1018" s="48"/>
      <c r="E1018" s="48"/>
      <c r="F1018" s="48"/>
      <c r="I1018" s="49"/>
      <c r="J1018" s="49"/>
      <c r="K1018" s="49"/>
      <c r="L1018" s="48"/>
    </row>
    <row r="1019" spans="2:12" x14ac:dyDescent="0.9">
      <c r="B1019" s="29"/>
      <c r="D1019" s="48"/>
      <c r="E1019" s="48"/>
      <c r="F1019" s="48"/>
      <c r="I1019" s="49"/>
      <c r="J1019" s="49"/>
      <c r="K1019" s="49"/>
      <c r="L1019" s="48"/>
    </row>
    <row r="1020" spans="2:12" x14ac:dyDescent="0.9">
      <c r="B1020" s="29"/>
      <c r="D1020" s="48"/>
      <c r="E1020" s="48"/>
      <c r="F1020" s="48"/>
      <c r="I1020" s="49"/>
      <c r="J1020" s="49"/>
      <c r="K1020" s="49"/>
      <c r="L1020" s="48"/>
    </row>
    <row r="1021" spans="2:12" x14ac:dyDescent="0.9">
      <c r="B1021" s="29"/>
      <c r="D1021" s="48"/>
      <c r="E1021" s="48"/>
      <c r="F1021" s="48"/>
      <c r="I1021" s="49"/>
      <c r="J1021" s="49"/>
      <c r="K1021" s="49"/>
      <c r="L1021" s="48"/>
    </row>
    <row r="1022" spans="2:12" x14ac:dyDescent="0.9">
      <c r="B1022" s="29"/>
      <c r="D1022" s="48"/>
      <c r="E1022" s="48"/>
      <c r="F1022" s="48"/>
      <c r="I1022" s="49"/>
      <c r="J1022" s="49"/>
      <c r="K1022" s="49"/>
      <c r="L1022" s="48"/>
    </row>
    <row r="1023" spans="2:12" x14ac:dyDescent="0.9">
      <c r="B1023" s="29"/>
      <c r="D1023" s="48"/>
      <c r="E1023" s="48"/>
      <c r="F1023" s="48"/>
      <c r="I1023" s="49"/>
      <c r="J1023" s="49"/>
      <c r="K1023" s="49"/>
      <c r="L1023" s="48"/>
    </row>
    <row r="1024" spans="2:12" x14ac:dyDescent="0.9">
      <c r="B1024" s="29"/>
      <c r="D1024" s="48"/>
      <c r="E1024" s="48"/>
      <c r="F1024" s="48"/>
      <c r="I1024" s="49"/>
      <c r="J1024" s="49"/>
      <c r="K1024" s="49"/>
      <c r="L1024" s="48"/>
    </row>
    <row r="1025" spans="2:12" x14ac:dyDescent="0.9">
      <c r="B1025" s="29"/>
      <c r="D1025" s="48"/>
      <c r="E1025" s="48"/>
      <c r="F1025" s="48"/>
      <c r="I1025" s="49"/>
      <c r="J1025" s="49"/>
      <c r="K1025" s="49"/>
      <c r="L1025" s="48"/>
    </row>
    <row r="1026" spans="2:12" x14ac:dyDescent="0.9">
      <c r="B1026" s="29"/>
      <c r="D1026" s="48"/>
      <c r="E1026" s="48"/>
      <c r="F1026" s="48"/>
      <c r="I1026" s="49"/>
      <c r="J1026" s="49"/>
      <c r="K1026" s="49"/>
      <c r="L1026" s="48"/>
    </row>
    <row r="1027" spans="2:12" x14ac:dyDescent="0.9">
      <c r="B1027" s="29"/>
      <c r="D1027" s="48"/>
      <c r="E1027" s="48"/>
      <c r="F1027" s="48"/>
      <c r="I1027" s="49"/>
      <c r="J1027" s="49"/>
      <c r="K1027" s="49"/>
      <c r="L1027" s="48"/>
    </row>
    <row r="1028" spans="2:12" x14ac:dyDescent="0.9">
      <c r="B1028" s="29"/>
      <c r="D1028" s="48"/>
      <c r="E1028" s="48"/>
      <c r="F1028" s="48"/>
      <c r="I1028" s="49"/>
      <c r="J1028" s="49"/>
      <c r="K1028" s="49"/>
      <c r="L1028" s="48"/>
    </row>
    <row r="1029" spans="2:12" x14ac:dyDescent="0.9">
      <c r="B1029" s="29"/>
      <c r="D1029" s="48"/>
      <c r="E1029" s="48"/>
      <c r="F1029" s="48"/>
      <c r="I1029" s="49"/>
      <c r="J1029" s="49"/>
      <c r="K1029" s="49"/>
      <c r="L1029" s="48"/>
    </row>
    <row r="1030" spans="2:12" x14ac:dyDescent="0.9">
      <c r="B1030" s="29"/>
      <c r="D1030" s="48"/>
      <c r="E1030" s="48"/>
      <c r="F1030" s="48"/>
      <c r="I1030" s="49"/>
      <c r="J1030" s="49"/>
      <c r="K1030" s="49"/>
      <c r="L1030" s="48"/>
    </row>
    <row r="1031" spans="2:12" x14ac:dyDescent="0.9">
      <c r="B1031" s="29"/>
      <c r="D1031" s="48"/>
      <c r="E1031" s="48"/>
      <c r="F1031" s="48"/>
      <c r="I1031" s="49"/>
      <c r="J1031" s="49"/>
      <c r="K1031" s="49"/>
      <c r="L1031" s="48"/>
    </row>
    <row r="1032" spans="2:12" x14ac:dyDescent="0.9">
      <c r="B1032" s="29"/>
      <c r="D1032" s="48"/>
      <c r="E1032" s="48"/>
      <c r="F1032" s="48"/>
      <c r="I1032" s="49"/>
      <c r="J1032" s="49"/>
      <c r="K1032" s="49"/>
      <c r="L1032" s="48"/>
    </row>
    <row r="1033" spans="2:12" x14ac:dyDescent="0.9">
      <c r="B1033" s="29"/>
      <c r="D1033" s="48"/>
      <c r="E1033" s="48"/>
      <c r="F1033" s="48"/>
      <c r="I1033" s="49"/>
      <c r="J1033" s="49"/>
      <c r="K1033" s="49"/>
      <c r="L1033" s="48"/>
    </row>
    <row r="1034" spans="2:12" x14ac:dyDescent="0.9">
      <c r="B1034" s="29"/>
      <c r="D1034" s="48"/>
      <c r="E1034" s="48"/>
      <c r="F1034" s="48"/>
      <c r="I1034" s="49"/>
      <c r="J1034" s="49"/>
      <c r="K1034" s="49"/>
      <c r="L1034" s="48"/>
    </row>
    <row r="1035" spans="2:12" x14ac:dyDescent="0.9">
      <c r="B1035" s="29"/>
      <c r="D1035" s="48"/>
      <c r="E1035" s="48"/>
      <c r="F1035" s="48"/>
      <c r="I1035" s="49"/>
      <c r="J1035" s="49"/>
      <c r="K1035" s="49"/>
      <c r="L1035" s="48"/>
    </row>
    <row r="1036" spans="2:12" x14ac:dyDescent="0.9">
      <c r="B1036" s="29"/>
      <c r="D1036" s="48"/>
      <c r="E1036" s="48"/>
      <c r="F1036" s="48"/>
      <c r="I1036" s="49"/>
      <c r="J1036" s="49"/>
      <c r="K1036" s="49"/>
      <c r="L1036" s="48"/>
    </row>
    <row r="1037" spans="2:12" x14ac:dyDescent="0.9">
      <c r="B1037" s="29"/>
      <c r="D1037" s="48"/>
      <c r="E1037" s="48"/>
      <c r="F1037" s="48"/>
      <c r="I1037" s="49"/>
      <c r="J1037" s="49"/>
      <c r="K1037" s="49"/>
      <c r="L1037" s="48"/>
    </row>
    <row r="1038" spans="2:12" x14ac:dyDescent="0.9">
      <c r="B1038" s="29"/>
      <c r="D1038" s="48"/>
      <c r="E1038" s="48"/>
      <c r="F1038" s="48"/>
      <c r="I1038" s="49"/>
      <c r="J1038" s="49"/>
      <c r="K1038" s="49"/>
      <c r="L1038" s="48"/>
    </row>
    <row r="1039" spans="2:12" x14ac:dyDescent="0.9">
      <c r="B1039" s="29"/>
      <c r="D1039" s="48"/>
      <c r="E1039" s="48"/>
      <c r="F1039" s="48"/>
      <c r="I1039" s="49"/>
      <c r="J1039" s="49"/>
      <c r="K1039" s="49"/>
      <c r="L1039" s="48"/>
    </row>
    <row r="1040" spans="2:12" x14ac:dyDescent="0.9">
      <c r="B1040" s="29"/>
      <c r="D1040" s="48"/>
      <c r="E1040" s="48"/>
      <c r="F1040" s="48"/>
      <c r="I1040" s="49"/>
      <c r="J1040" s="49"/>
      <c r="K1040" s="49"/>
      <c r="L1040" s="48"/>
    </row>
    <row r="1041" spans="2:12" x14ac:dyDescent="0.9">
      <c r="B1041" s="29"/>
      <c r="D1041" s="48"/>
      <c r="E1041" s="48"/>
      <c r="F1041" s="48"/>
      <c r="I1041" s="49"/>
      <c r="J1041" s="49"/>
      <c r="K1041" s="49"/>
      <c r="L1041" s="48"/>
    </row>
    <row r="1042" spans="2:12" x14ac:dyDescent="0.9">
      <c r="B1042" s="29"/>
      <c r="D1042" s="48"/>
      <c r="E1042" s="48"/>
      <c r="F1042" s="48"/>
      <c r="I1042" s="49"/>
      <c r="J1042" s="49"/>
      <c r="K1042" s="49"/>
      <c r="L1042" s="48"/>
    </row>
    <row r="1043" spans="2:12" x14ac:dyDescent="0.9">
      <c r="B1043" s="29"/>
      <c r="D1043" s="48"/>
      <c r="E1043" s="48"/>
      <c r="F1043" s="48"/>
      <c r="I1043" s="49"/>
      <c r="J1043" s="49"/>
      <c r="K1043" s="49"/>
      <c r="L1043" s="48"/>
    </row>
    <row r="1044" spans="2:12" x14ac:dyDescent="0.9">
      <c r="B1044" s="29"/>
      <c r="D1044" s="48"/>
      <c r="E1044" s="48"/>
      <c r="F1044" s="48"/>
      <c r="I1044" s="49"/>
      <c r="J1044" s="49"/>
      <c r="K1044" s="49"/>
      <c r="L1044" s="48"/>
    </row>
    <row r="1045" spans="2:12" x14ac:dyDescent="0.9">
      <c r="B1045" s="29"/>
      <c r="D1045" s="48"/>
      <c r="E1045" s="48"/>
      <c r="F1045" s="48"/>
      <c r="I1045" s="49"/>
      <c r="J1045" s="49"/>
      <c r="K1045" s="49"/>
      <c r="L1045" s="48"/>
    </row>
    <row r="1046" spans="2:12" x14ac:dyDescent="0.9">
      <c r="B1046" s="29"/>
      <c r="D1046" s="48"/>
      <c r="E1046" s="48"/>
      <c r="F1046" s="48"/>
      <c r="I1046" s="49"/>
      <c r="J1046" s="49"/>
      <c r="K1046" s="49"/>
      <c r="L1046" s="48"/>
    </row>
    <row r="1047" spans="2:12" x14ac:dyDescent="0.9">
      <c r="B1047" s="29"/>
      <c r="D1047" s="48"/>
      <c r="E1047" s="48"/>
      <c r="F1047" s="48"/>
      <c r="I1047" s="49"/>
      <c r="J1047" s="49"/>
      <c r="K1047" s="49"/>
      <c r="L1047" s="48"/>
    </row>
    <row r="1048" spans="2:12" x14ac:dyDescent="0.9">
      <c r="B1048" s="29"/>
      <c r="D1048" s="48"/>
      <c r="E1048" s="48"/>
      <c r="F1048" s="48"/>
      <c r="I1048" s="49"/>
      <c r="J1048" s="49"/>
      <c r="K1048" s="49"/>
      <c r="L1048" s="48"/>
    </row>
    <row r="1049" spans="2:12" x14ac:dyDescent="0.9">
      <c r="B1049" s="29"/>
      <c r="D1049" s="48"/>
      <c r="E1049" s="48"/>
      <c r="F1049" s="48"/>
      <c r="I1049" s="49"/>
      <c r="J1049" s="49"/>
      <c r="K1049" s="49"/>
      <c r="L1049" s="48"/>
    </row>
    <row r="1050" spans="2:12" x14ac:dyDescent="0.9">
      <c r="B1050" s="29"/>
      <c r="D1050" s="48"/>
      <c r="E1050" s="48"/>
      <c r="F1050" s="48"/>
      <c r="I1050" s="49"/>
      <c r="J1050" s="49"/>
      <c r="K1050" s="49"/>
      <c r="L1050" s="48"/>
    </row>
    <row r="1051" spans="2:12" x14ac:dyDescent="0.9">
      <c r="B1051" s="29"/>
      <c r="D1051" s="48"/>
      <c r="E1051" s="48"/>
      <c r="F1051" s="48"/>
      <c r="I1051" s="49"/>
      <c r="J1051" s="49"/>
      <c r="K1051" s="49"/>
      <c r="L1051" s="48"/>
    </row>
    <row r="1052" spans="2:12" x14ac:dyDescent="0.9">
      <c r="B1052" s="29"/>
      <c r="D1052" s="48"/>
      <c r="E1052" s="48"/>
      <c r="F1052" s="48"/>
      <c r="I1052" s="49"/>
      <c r="J1052" s="49"/>
      <c r="K1052" s="49"/>
      <c r="L1052" s="48"/>
    </row>
    <row r="1053" spans="2:12" x14ac:dyDescent="0.9">
      <c r="B1053" s="29"/>
      <c r="D1053" s="48"/>
      <c r="E1053" s="48"/>
      <c r="F1053" s="48"/>
      <c r="I1053" s="49"/>
      <c r="J1053" s="49"/>
      <c r="K1053" s="49"/>
      <c r="L1053" s="48"/>
    </row>
    <row r="1054" spans="2:12" x14ac:dyDescent="0.9">
      <c r="B1054" s="29"/>
      <c r="D1054" s="48"/>
      <c r="E1054" s="48"/>
      <c r="F1054" s="48"/>
      <c r="I1054" s="49"/>
      <c r="J1054" s="49"/>
      <c r="K1054" s="49"/>
      <c r="L1054" s="48"/>
    </row>
    <row r="1055" spans="2:12" x14ac:dyDescent="0.9">
      <c r="B1055" s="29"/>
      <c r="D1055" s="48"/>
      <c r="E1055" s="48"/>
      <c r="F1055" s="48"/>
      <c r="I1055" s="49"/>
      <c r="J1055" s="49"/>
      <c r="K1055" s="49"/>
      <c r="L1055" s="48"/>
    </row>
    <row r="1056" spans="2:12" x14ac:dyDescent="0.9">
      <c r="B1056" s="29"/>
      <c r="D1056" s="48"/>
      <c r="E1056" s="48"/>
      <c r="F1056" s="48"/>
      <c r="I1056" s="49"/>
      <c r="J1056" s="49"/>
      <c r="K1056" s="49"/>
      <c r="L1056" s="48"/>
    </row>
    <row r="1057" spans="2:12" x14ac:dyDescent="0.9">
      <c r="B1057" s="29"/>
      <c r="D1057" s="48"/>
      <c r="E1057" s="48"/>
      <c r="F1057" s="48"/>
      <c r="I1057" s="49"/>
      <c r="J1057" s="49"/>
      <c r="K1057" s="49"/>
      <c r="L1057" s="48"/>
    </row>
    <row r="1058" spans="2:12" x14ac:dyDescent="0.9">
      <c r="B1058" s="29"/>
      <c r="D1058" s="48"/>
      <c r="E1058" s="48"/>
      <c r="F1058" s="48"/>
      <c r="I1058" s="49"/>
      <c r="J1058" s="49"/>
      <c r="K1058" s="49"/>
      <c r="L1058" s="48"/>
    </row>
    <row r="1059" spans="2:12" x14ac:dyDescent="0.9">
      <c r="B1059" s="29"/>
      <c r="D1059" s="48"/>
      <c r="E1059" s="48"/>
      <c r="F1059" s="48"/>
      <c r="I1059" s="49"/>
      <c r="J1059" s="49"/>
      <c r="K1059" s="49"/>
      <c r="L1059" s="48"/>
    </row>
    <row r="1060" spans="2:12" x14ac:dyDescent="0.9">
      <c r="B1060" s="29"/>
      <c r="D1060" s="48"/>
      <c r="E1060" s="48"/>
      <c r="F1060" s="48"/>
      <c r="I1060" s="49"/>
      <c r="J1060" s="49"/>
      <c r="K1060" s="49"/>
      <c r="L1060" s="48"/>
    </row>
    <row r="1061" spans="2:12" x14ac:dyDescent="0.9">
      <c r="B1061" s="29"/>
      <c r="D1061" s="48"/>
      <c r="E1061" s="48"/>
      <c r="F1061" s="48"/>
      <c r="I1061" s="49"/>
      <c r="J1061" s="49"/>
      <c r="K1061" s="49"/>
      <c r="L1061" s="48"/>
    </row>
    <row r="1062" spans="2:12" x14ac:dyDescent="0.9">
      <c r="B1062" s="29"/>
      <c r="D1062" s="48"/>
      <c r="E1062" s="48"/>
      <c r="F1062" s="48"/>
      <c r="I1062" s="49"/>
      <c r="J1062" s="49"/>
      <c r="K1062" s="49"/>
      <c r="L1062" s="48"/>
    </row>
    <row r="1063" spans="2:12" x14ac:dyDescent="0.9">
      <c r="B1063" s="29"/>
      <c r="D1063" s="48"/>
      <c r="E1063" s="48"/>
      <c r="F1063" s="48"/>
      <c r="I1063" s="49"/>
      <c r="J1063" s="49"/>
      <c r="K1063" s="49"/>
      <c r="L1063" s="48"/>
    </row>
    <row r="1064" spans="2:12" x14ac:dyDescent="0.9">
      <c r="B1064" s="29"/>
      <c r="D1064" s="48"/>
      <c r="E1064" s="48"/>
      <c r="F1064" s="48"/>
      <c r="I1064" s="49"/>
      <c r="J1064" s="49"/>
      <c r="K1064" s="49"/>
      <c r="L1064" s="48"/>
    </row>
    <row r="1065" spans="2:12" x14ac:dyDescent="0.9">
      <c r="B1065" s="29"/>
      <c r="D1065" s="48"/>
      <c r="E1065" s="48"/>
      <c r="F1065" s="48"/>
      <c r="I1065" s="49"/>
      <c r="J1065" s="49"/>
      <c r="K1065" s="49"/>
      <c r="L1065" s="48"/>
    </row>
    <row r="1066" spans="2:12" x14ac:dyDescent="0.9">
      <c r="B1066" s="29"/>
      <c r="D1066" s="48"/>
      <c r="E1066" s="48"/>
      <c r="F1066" s="48"/>
      <c r="I1066" s="49"/>
      <c r="J1066" s="49"/>
      <c r="K1066" s="49"/>
      <c r="L1066" s="48"/>
    </row>
    <row r="1067" spans="2:12" x14ac:dyDescent="0.9">
      <c r="B1067" s="29"/>
      <c r="D1067" s="48"/>
      <c r="E1067" s="48"/>
      <c r="F1067" s="48"/>
      <c r="I1067" s="49"/>
      <c r="J1067" s="49"/>
      <c r="K1067" s="49"/>
      <c r="L1067" s="48"/>
    </row>
    <row r="1068" spans="2:12" x14ac:dyDescent="0.9">
      <c r="B1068" s="29"/>
      <c r="D1068" s="48"/>
      <c r="E1068" s="48"/>
      <c r="F1068" s="48"/>
      <c r="I1068" s="49"/>
      <c r="J1068" s="49"/>
      <c r="K1068" s="49"/>
      <c r="L1068" s="48"/>
    </row>
    <row r="1069" spans="2:12" x14ac:dyDescent="0.9">
      <c r="B1069" s="29"/>
      <c r="D1069" s="48"/>
      <c r="E1069" s="48"/>
      <c r="F1069" s="48"/>
      <c r="I1069" s="49"/>
      <c r="J1069" s="49"/>
      <c r="K1069" s="49"/>
      <c r="L1069" s="48"/>
    </row>
    <row r="1070" spans="2:12" x14ac:dyDescent="0.9">
      <c r="B1070" s="29"/>
      <c r="D1070" s="48"/>
      <c r="E1070" s="48"/>
      <c r="F1070" s="48"/>
      <c r="I1070" s="49"/>
      <c r="J1070" s="49"/>
      <c r="K1070" s="49"/>
      <c r="L1070" s="48"/>
    </row>
    <row r="1071" spans="2:12" x14ac:dyDescent="0.9">
      <c r="B1071" s="29"/>
      <c r="D1071" s="48"/>
      <c r="E1071" s="48"/>
      <c r="F1071" s="48"/>
      <c r="I1071" s="49"/>
      <c r="J1071" s="49"/>
      <c r="K1071" s="49"/>
      <c r="L1071" s="48"/>
    </row>
    <row r="1072" spans="2:12" x14ac:dyDescent="0.9">
      <c r="B1072" s="29"/>
      <c r="D1072" s="48"/>
      <c r="E1072" s="48"/>
      <c r="F1072" s="48"/>
      <c r="I1072" s="49"/>
      <c r="J1072" s="49"/>
      <c r="K1072" s="49"/>
      <c r="L1072" s="48"/>
    </row>
    <row r="1073" spans="2:12" x14ac:dyDescent="0.9">
      <c r="B1073" s="29"/>
      <c r="D1073" s="48"/>
      <c r="E1073" s="48"/>
      <c r="F1073" s="48"/>
      <c r="I1073" s="49"/>
      <c r="J1073" s="49"/>
      <c r="K1073" s="49"/>
      <c r="L1073" s="48"/>
    </row>
    <row r="1074" spans="2:12" x14ac:dyDescent="0.9">
      <c r="B1074" s="29"/>
      <c r="D1074" s="48"/>
      <c r="E1074" s="48"/>
      <c r="F1074" s="48"/>
      <c r="I1074" s="49"/>
      <c r="J1074" s="49"/>
      <c r="K1074" s="49"/>
      <c r="L1074" s="48"/>
    </row>
    <row r="1075" spans="2:12" x14ac:dyDescent="0.9">
      <c r="B1075" s="29"/>
      <c r="D1075" s="48"/>
      <c r="E1075" s="48"/>
      <c r="F1075" s="48"/>
      <c r="I1075" s="49"/>
      <c r="J1075" s="49"/>
      <c r="K1075" s="49"/>
      <c r="L1075" s="48"/>
    </row>
    <row r="1076" spans="2:12" x14ac:dyDescent="0.9">
      <c r="B1076" s="29"/>
      <c r="D1076" s="48"/>
      <c r="E1076" s="48"/>
      <c r="F1076" s="48"/>
      <c r="I1076" s="49"/>
      <c r="J1076" s="49"/>
      <c r="K1076" s="49"/>
      <c r="L1076" s="48"/>
    </row>
    <row r="1077" spans="2:12" x14ac:dyDescent="0.9">
      <c r="B1077" s="29"/>
      <c r="D1077" s="48"/>
      <c r="E1077" s="48"/>
      <c r="F1077" s="48"/>
      <c r="I1077" s="49"/>
      <c r="J1077" s="49"/>
      <c r="K1077" s="49"/>
      <c r="L1077" s="48"/>
    </row>
    <row r="1078" spans="2:12" x14ac:dyDescent="0.9">
      <c r="B1078" s="29"/>
      <c r="D1078" s="48"/>
      <c r="E1078" s="48"/>
      <c r="F1078" s="48"/>
      <c r="I1078" s="49"/>
      <c r="J1078" s="49"/>
      <c r="K1078" s="49"/>
      <c r="L1078" s="48"/>
    </row>
    <row r="1079" spans="2:12" x14ac:dyDescent="0.9">
      <c r="B1079" s="29"/>
      <c r="D1079" s="48"/>
      <c r="E1079" s="48"/>
      <c r="F1079" s="48"/>
      <c r="I1079" s="49"/>
      <c r="J1079" s="49"/>
      <c r="K1079" s="49"/>
      <c r="L1079" s="48"/>
    </row>
    <row r="1080" spans="2:12" x14ac:dyDescent="0.9">
      <c r="B1080" s="29"/>
      <c r="D1080" s="48"/>
      <c r="E1080" s="48"/>
      <c r="F1080" s="48"/>
      <c r="I1080" s="49"/>
      <c r="J1080" s="49"/>
      <c r="K1080" s="49"/>
      <c r="L1080" s="48"/>
    </row>
    <row r="1081" spans="2:12" x14ac:dyDescent="0.9">
      <c r="B1081" s="29"/>
      <c r="D1081" s="48"/>
      <c r="E1081" s="48"/>
      <c r="F1081" s="48"/>
      <c r="I1081" s="49"/>
      <c r="J1081" s="49"/>
      <c r="K1081" s="49"/>
      <c r="L1081" s="48"/>
    </row>
    <row r="1082" spans="2:12" x14ac:dyDescent="0.9">
      <c r="B1082" s="29"/>
      <c r="D1082" s="48"/>
      <c r="E1082" s="48"/>
      <c r="F1082" s="48"/>
      <c r="I1082" s="49"/>
      <c r="J1082" s="49"/>
      <c r="K1082" s="49"/>
      <c r="L1082" s="48"/>
    </row>
    <row r="1083" spans="2:12" x14ac:dyDescent="0.9">
      <c r="B1083" s="29"/>
      <c r="D1083" s="48"/>
      <c r="E1083" s="48"/>
      <c r="F1083" s="48"/>
      <c r="I1083" s="49"/>
      <c r="J1083" s="49"/>
      <c r="K1083" s="49"/>
      <c r="L1083" s="48"/>
    </row>
    <row r="1084" spans="2:12" x14ac:dyDescent="0.9">
      <c r="B1084" s="29"/>
      <c r="D1084" s="48"/>
      <c r="E1084" s="48"/>
      <c r="F1084" s="48"/>
      <c r="I1084" s="49"/>
      <c r="J1084" s="49"/>
      <c r="K1084" s="49"/>
      <c r="L1084" s="48"/>
    </row>
    <row r="1085" spans="2:12" x14ac:dyDescent="0.9">
      <c r="B1085" s="29"/>
      <c r="D1085" s="48"/>
      <c r="E1085" s="48"/>
      <c r="F1085" s="48"/>
      <c r="I1085" s="49"/>
      <c r="J1085" s="49"/>
      <c r="K1085" s="49"/>
      <c r="L1085" s="48"/>
    </row>
    <row r="1086" spans="2:12" x14ac:dyDescent="0.9">
      <c r="B1086" s="29"/>
      <c r="D1086" s="48"/>
      <c r="E1086" s="48"/>
      <c r="F1086" s="48"/>
      <c r="I1086" s="49"/>
      <c r="J1086" s="49"/>
      <c r="K1086" s="49"/>
      <c r="L1086" s="48"/>
    </row>
    <row r="1087" spans="2:12" x14ac:dyDescent="0.9">
      <c r="B1087" s="29"/>
      <c r="D1087" s="48"/>
      <c r="E1087" s="48"/>
      <c r="F1087" s="48"/>
      <c r="I1087" s="49"/>
      <c r="J1087" s="49"/>
      <c r="K1087" s="49"/>
      <c r="L1087" s="48"/>
    </row>
    <row r="1088" spans="2:12" x14ac:dyDescent="0.9">
      <c r="B1088" s="29"/>
      <c r="D1088" s="48"/>
      <c r="E1088" s="48"/>
      <c r="F1088" s="48"/>
      <c r="I1088" s="49"/>
      <c r="J1088" s="49"/>
      <c r="K1088" s="49"/>
      <c r="L1088" s="48"/>
    </row>
    <row r="1089" spans="2:12" x14ac:dyDescent="0.9">
      <c r="B1089" s="29"/>
      <c r="D1089" s="48"/>
      <c r="E1089" s="48"/>
      <c r="F1089" s="48"/>
      <c r="I1089" s="49"/>
      <c r="J1089" s="49"/>
      <c r="K1089" s="49"/>
      <c r="L1089" s="48"/>
    </row>
    <row r="1090" spans="2:12" x14ac:dyDescent="0.9">
      <c r="B1090" s="29"/>
      <c r="D1090" s="48"/>
      <c r="E1090" s="48"/>
      <c r="F1090" s="48"/>
      <c r="I1090" s="49"/>
      <c r="J1090" s="49"/>
      <c r="K1090" s="49"/>
      <c r="L1090" s="48"/>
    </row>
    <row r="1091" spans="2:12" x14ac:dyDescent="0.9">
      <c r="B1091" s="29"/>
      <c r="D1091" s="48"/>
      <c r="E1091" s="48"/>
      <c r="F1091" s="48"/>
      <c r="I1091" s="49"/>
      <c r="J1091" s="49"/>
      <c r="K1091" s="49"/>
      <c r="L1091" s="48"/>
    </row>
    <row r="1092" spans="2:12" x14ac:dyDescent="0.9">
      <c r="B1092" s="29"/>
      <c r="D1092" s="48"/>
      <c r="E1092" s="48"/>
      <c r="F1092" s="48"/>
      <c r="I1092" s="49"/>
      <c r="J1092" s="49"/>
      <c r="K1092" s="49"/>
      <c r="L1092" s="48"/>
    </row>
    <row r="1093" spans="2:12" x14ac:dyDescent="0.9">
      <c r="B1093" s="29"/>
      <c r="D1093" s="48"/>
      <c r="E1093" s="48"/>
      <c r="F1093" s="48"/>
      <c r="I1093" s="49"/>
      <c r="J1093" s="49"/>
      <c r="K1093" s="49"/>
      <c r="L1093" s="48"/>
    </row>
    <row r="1094" spans="2:12" x14ac:dyDescent="0.9">
      <c r="B1094" s="29"/>
      <c r="D1094" s="48"/>
      <c r="E1094" s="48"/>
      <c r="F1094" s="48"/>
      <c r="I1094" s="49"/>
      <c r="J1094" s="49"/>
      <c r="K1094" s="49"/>
      <c r="L1094" s="48"/>
    </row>
    <row r="1095" spans="2:12" x14ac:dyDescent="0.9">
      <c r="B1095" s="29"/>
      <c r="D1095" s="48"/>
      <c r="E1095" s="48"/>
      <c r="F1095" s="48"/>
      <c r="I1095" s="49"/>
      <c r="J1095" s="49"/>
      <c r="K1095" s="49"/>
      <c r="L1095" s="48"/>
    </row>
    <row r="1096" spans="2:12" x14ac:dyDescent="0.9">
      <c r="B1096" s="29"/>
      <c r="D1096" s="48"/>
      <c r="E1096" s="48"/>
      <c r="F1096" s="48"/>
      <c r="I1096" s="49"/>
      <c r="J1096" s="49"/>
      <c r="K1096" s="49"/>
      <c r="L1096" s="48"/>
    </row>
    <row r="1097" spans="2:12" x14ac:dyDescent="0.9">
      <c r="B1097" s="29"/>
      <c r="D1097" s="48"/>
      <c r="E1097" s="48"/>
      <c r="F1097" s="48"/>
      <c r="I1097" s="49"/>
      <c r="J1097" s="49"/>
      <c r="K1097" s="49"/>
      <c r="L1097" s="48"/>
    </row>
    <row r="1098" spans="2:12" x14ac:dyDescent="0.9">
      <c r="B1098" s="29"/>
      <c r="D1098" s="48"/>
      <c r="E1098" s="48"/>
      <c r="F1098" s="48"/>
      <c r="I1098" s="49"/>
      <c r="J1098" s="49"/>
      <c r="K1098" s="49"/>
      <c r="L1098" s="48"/>
    </row>
    <row r="1099" spans="2:12" x14ac:dyDescent="0.9">
      <c r="B1099" s="29"/>
      <c r="D1099" s="48"/>
      <c r="E1099" s="48"/>
      <c r="F1099" s="48"/>
      <c r="I1099" s="49"/>
      <c r="J1099" s="49"/>
      <c r="K1099" s="49"/>
      <c r="L1099" s="48"/>
    </row>
    <row r="1100" spans="2:12" x14ac:dyDescent="0.9">
      <c r="B1100" s="29"/>
      <c r="D1100" s="48"/>
      <c r="E1100" s="48"/>
      <c r="F1100" s="48"/>
      <c r="I1100" s="49"/>
      <c r="J1100" s="49"/>
      <c r="K1100" s="49"/>
      <c r="L1100" s="48"/>
    </row>
    <row r="1101" spans="2:12" x14ac:dyDescent="0.9">
      <c r="B1101" s="29"/>
      <c r="D1101" s="48"/>
      <c r="E1101" s="48"/>
      <c r="F1101" s="48"/>
      <c r="I1101" s="49"/>
      <c r="J1101" s="49"/>
      <c r="K1101" s="49"/>
      <c r="L1101" s="48"/>
    </row>
    <row r="1102" spans="2:12" x14ac:dyDescent="0.9">
      <c r="B1102" s="29"/>
      <c r="D1102" s="48"/>
      <c r="E1102" s="48"/>
      <c r="F1102" s="48"/>
      <c r="I1102" s="49"/>
      <c r="J1102" s="49"/>
      <c r="K1102" s="49"/>
      <c r="L1102" s="48"/>
    </row>
    <row r="1103" spans="2:12" x14ac:dyDescent="0.9">
      <c r="B1103" s="29"/>
      <c r="D1103" s="48"/>
      <c r="E1103" s="48"/>
      <c r="F1103" s="48"/>
      <c r="I1103" s="49"/>
      <c r="J1103" s="49"/>
      <c r="K1103" s="49"/>
      <c r="L1103" s="48"/>
    </row>
    <row r="1104" spans="2:12" x14ac:dyDescent="0.9">
      <c r="B1104" s="29"/>
      <c r="D1104" s="48"/>
      <c r="E1104" s="48"/>
      <c r="F1104" s="48"/>
      <c r="I1104" s="49"/>
      <c r="J1104" s="49"/>
      <c r="K1104" s="49"/>
      <c r="L1104" s="48"/>
    </row>
    <row r="1105" spans="2:12" x14ac:dyDescent="0.9">
      <c r="B1105" s="29"/>
      <c r="D1105" s="48"/>
      <c r="E1105" s="48"/>
      <c r="F1105" s="48"/>
      <c r="I1105" s="49"/>
      <c r="J1105" s="49"/>
      <c r="K1105" s="49"/>
      <c r="L1105" s="48"/>
    </row>
    <row r="1106" spans="2:12" x14ac:dyDescent="0.9">
      <c r="B1106" s="29"/>
      <c r="D1106" s="48"/>
      <c r="E1106" s="48"/>
      <c r="F1106" s="48"/>
      <c r="I1106" s="49"/>
      <c r="J1106" s="49"/>
      <c r="K1106" s="49"/>
      <c r="L1106" s="48"/>
    </row>
    <row r="1107" spans="2:12" x14ac:dyDescent="0.9">
      <c r="B1107" s="29"/>
      <c r="D1107" s="48"/>
      <c r="E1107" s="48"/>
      <c r="F1107" s="48"/>
      <c r="I1107" s="49"/>
      <c r="J1107" s="49"/>
      <c r="K1107" s="49"/>
      <c r="L1107" s="48"/>
    </row>
    <row r="1108" spans="2:12" x14ac:dyDescent="0.9">
      <c r="B1108" s="29"/>
      <c r="D1108" s="48"/>
      <c r="E1108" s="48"/>
      <c r="F1108" s="48"/>
      <c r="I1108" s="49"/>
      <c r="J1108" s="49"/>
      <c r="K1108" s="49"/>
      <c r="L1108" s="48"/>
    </row>
    <row r="1109" spans="2:12" x14ac:dyDescent="0.9">
      <c r="B1109" s="29"/>
      <c r="D1109" s="48"/>
      <c r="E1109" s="48"/>
      <c r="F1109" s="48"/>
      <c r="I1109" s="49"/>
      <c r="J1109" s="49"/>
      <c r="K1109" s="49"/>
      <c r="L1109" s="48"/>
    </row>
    <row r="1110" spans="2:12" x14ac:dyDescent="0.9">
      <c r="B1110" s="29"/>
      <c r="D1110" s="48"/>
      <c r="E1110" s="48"/>
      <c r="F1110" s="48"/>
      <c r="I1110" s="49"/>
      <c r="J1110" s="49"/>
      <c r="K1110" s="49"/>
      <c r="L1110" s="48"/>
    </row>
    <row r="1111" spans="2:12" x14ac:dyDescent="0.9">
      <c r="B1111" s="29"/>
      <c r="D1111" s="48"/>
      <c r="E1111" s="48"/>
      <c r="F1111" s="48"/>
      <c r="I1111" s="49"/>
      <c r="J1111" s="49"/>
      <c r="K1111" s="49"/>
      <c r="L1111" s="48"/>
    </row>
    <row r="1112" spans="2:12" x14ac:dyDescent="0.9">
      <c r="B1112" s="29"/>
      <c r="D1112" s="48"/>
      <c r="E1112" s="48"/>
      <c r="F1112" s="48"/>
      <c r="I1112" s="49"/>
      <c r="J1112" s="49"/>
      <c r="K1112" s="49"/>
      <c r="L1112" s="48"/>
    </row>
    <row r="1113" spans="2:12" x14ac:dyDescent="0.9">
      <c r="B1113" s="29"/>
      <c r="D1113" s="48"/>
      <c r="E1113" s="48"/>
      <c r="F1113" s="48"/>
      <c r="I1113" s="49"/>
      <c r="J1113" s="49"/>
      <c r="K1113" s="49"/>
      <c r="L1113" s="48"/>
    </row>
    <row r="1114" spans="2:12" x14ac:dyDescent="0.9">
      <c r="B1114" s="29"/>
      <c r="D1114" s="48"/>
      <c r="E1114" s="48"/>
      <c r="F1114" s="48"/>
      <c r="I1114" s="49"/>
      <c r="J1114" s="49"/>
      <c r="K1114" s="49"/>
      <c r="L1114" s="48"/>
    </row>
    <row r="1115" spans="2:12" x14ac:dyDescent="0.9">
      <c r="B1115" s="29"/>
      <c r="D1115" s="48"/>
      <c r="E1115" s="48"/>
      <c r="F1115" s="48"/>
      <c r="I1115" s="49"/>
      <c r="J1115" s="49"/>
      <c r="K1115" s="49"/>
      <c r="L1115" s="48"/>
    </row>
    <row r="1116" spans="2:12" x14ac:dyDescent="0.9">
      <c r="B1116" s="29"/>
      <c r="D1116" s="48"/>
      <c r="E1116" s="48"/>
      <c r="F1116" s="48"/>
      <c r="I1116" s="49"/>
      <c r="J1116" s="49"/>
      <c r="K1116" s="49"/>
      <c r="L1116" s="48"/>
    </row>
    <row r="1117" spans="2:12" x14ac:dyDescent="0.9">
      <c r="B1117" s="29"/>
      <c r="D1117" s="48"/>
      <c r="E1117" s="48"/>
      <c r="F1117" s="48"/>
      <c r="I1117" s="49"/>
      <c r="J1117" s="49"/>
      <c r="K1117" s="49"/>
      <c r="L1117" s="48"/>
    </row>
    <row r="1118" spans="2:12" x14ac:dyDescent="0.9">
      <c r="B1118" s="29"/>
      <c r="D1118" s="48"/>
      <c r="E1118" s="48"/>
      <c r="F1118" s="48"/>
      <c r="I1118" s="49"/>
      <c r="J1118" s="49"/>
      <c r="K1118" s="49"/>
      <c r="L1118" s="48"/>
    </row>
    <row r="1119" spans="2:12" x14ac:dyDescent="0.9">
      <c r="B1119" s="29"/>
      <c r="D1119" s="48"/>
      <c r="E1119" s="48"/>
      <c r="F1119" s="48"/>
      <c r="I1119" s="49"/>
      <c r="J1119" s="49"/>
      <c r="K1119" s="49"/>
      <c r="L1119" s="48"/>
    </row>
    <row r="1120" spans="2:12" x14ac:dyDescent="0.9">
      <c r="B1120" s="29"/>
      <c r="D1120" s="48"/>
      <c r="E1120" s="48"/>
      <c r="F1120" s="48"/>
      <c r="I1120" s="49"/>
      <c r="J1120" s="49"/>
      <c r="K1120" s="49"/>
      <c r="L1120" s="48"/>
    </row>
    <row r="1121" spans="2:12" x14ac:dyDescent="0.9">
      <c r="B1121" s="29"/>
      <c r="D1121" s="48"/>
      <c r="E1121" s="48"/>
      <c r="F1121" s="48"/>
      <c r="I1121" s="49"/>
      <c r="J1121" s="49"/>
      <c r="K1121" s="49"/>
      <c r="L1121" s="48"/>
    </row>
    <row r="1122" spans="2:12" x14ac:dyDescent="0.9">
      <c r="B1122" s="29"/>
      <c r="D1122" s="48"/>
      <c r="E1122" s="48"/>
      <c r="F1122" s="48"/>
      <c r="I1122" s="49"/>
      <c r="J1122" s="49"/>
      <c r="K1122" s="49"/>
      <c r="L1122" s="48"/>
    </row>
    <row r="1123" spans="2:12" x14ac:dyDescent="0.9">
      <c r="B1123" s="29"/>
      <c r="D1123" s="48"/>
      <c r="E1123" s="48"/>
      <c r="F1123" s="48"/>
      <c r="I1123" s="49"/>
      <c r="J1123" s="49"/>
      <c r="K1123" s="49"/>
      <c r="L1123" s="48"/>
    </row>
    <row r="1124" spans="2:12" x14ac:dyDescent="0.9">
      <c r="B1124" s="29"/>
      <c r="D1124" s="48"/>
      <c r="E1124" s="48"/>
      <c r="F1124" s="48"/>
      <c r="I1124" s="49"/>
      <c r="J1124" s="49"/>
      <c r="K1124" s="49"/>
      <c r="L1124" s="48"/>
    </row>
    <row r="1125" spans="2:12" x14ac:dyDescent="0.9">
      <c r="B1125" s="29"/>
      <c r="D1125" s="48"/>
      <c r="E1125" s="48"/>
      <c r="F1125" s="48"/>
      <c r="I1125" s="49"/>
      <c r="J1125" s="49"/>
      <c r="K1125" s="49"/>
      <c r="L1125" s="48"/>
    </row>
    <row r="1126" spans="2:12" x14ac:dyDescent="0.9">
      <c r="B1126" s="29"/>
      <c r="D1126" s="48"/>
      <c r="E1126" s="48"/>
      <c r="F1126" s="48"/>
      <c r="I1126" s="49"/>
      <c r="J1126" s="49"/>
      <c r="K1126" s="49"/>
      <c r="L1126" s="48"/>
    </row>
    <row r="1127" spans="2:12" x14ac:dyDescent="0.9">
      <c r="B1127" s="29"/>
      <c r="D1127" s="48"/>
      <c r="E1127" s="48"/>
      <c r="F1127" s="48"/>
      <c r="I1127" s="49"/>
      <c r="J1127" s="49"/>
      <c r="K1127" s="49"/>
      <c r="L1127" s="48"/>
    </row>
    <row r="1128" spans="2:12" x14ac:dyDescent="0.9">
      <c r="B1128" s="29"/>
      <c r="D1128" s="48"/>
      <c r="E1128" s="48"/>
      <c r="F1128" s="48"/>
      <c r="I1128" s="49"/>
      <c r="J1128" s="49"/>
      <c r="K1128" s="49"/>
      <c r="L1128" s="48"/>
    </row>
    <row r="1129" spans="2:12" x14ac:dyDescent="0.9">
      <c r="B1129" s="29"/>
      <c r="D1129" s="48"/>
      <c r="E1129" s="48"/>
      <c r="F1129" s="48"/>
      <c r="I1129" s="49"/>
      <c r="J1129" s="49"/>
      <c r="K1129" s="49"/>
      <c r="L1129" s="48"/>
    </row>
    <row r="1130" spans="2:12" x14ac:dyDescent="0.9">
      <c r="B1130" s="29"/>
      <c r="D1130" s="48"/>
      <c r="E1130" s="48"/>
      <c r="F1130" s="48"/>
      <c r="I1130" s="49"/>
      <c r="J1130" s="49"/>
      <c r="K1130" s="49"/>
      <c r="L1130" s="48"/>
    </row>
    <row r="1131" spans="2:12" x14ac:dyDescent="0.9">
      <c r="B1131" s="29"/>
      <c r="D1131" s="48"/>
      <c r="E1131" s="48"/>
      <c r="F1131" s="48"/>
      <c r="I1131" s="49"/>
      <c r="J1131" s="49"/>
      <c r="K1131" s="49"/>
      <c r="L1131" s="48"/>
    </row>
    <row r="1132" spans="2:12" x14ac:dyDescent="0.9">
      <c r="B1132" s="29"/>
      <c r="D1132" s="48"/>
      <c r="E1132" s="48"/>
      <c r="F1132" s="48"/>
      <c r="I1132" s="49"/>
      <c r="J1132" s="49"/>
      <c r="K1132" s="49"/>
      <c r="L1132" s="48"/>
    </row>
    <row r="1133" spans="2:12" x14ac:dyDescent="0.9">
      <c r="B1133" s="29"/>
      <c r="D1133" s="48"/>
      <c r="E1133" s="48"/>
      <c r="F1133" s="48"/>
      <c r="I1133" s="49"/>
      <c r="J1133" s="49"/>
      <c r="K1133" s="49"/>
      <c r="L1133" s="48"/>
    </row>
    <row r="1134" spans="2:12" x14ac:dyDescent="0.9">
      <c r="B1134" s="29"/>
      <c r="D1134" s="48"/>
      <c r="E1134" s="48"/>
      <c r="F1134" s="48"/>
      <c r="I1134" s="49"/>
      <c r="J1134" s="49"/>
      <c r="K1134" s="49"/>
      <c r="L1134" s="48"/>
    </row>
    <row r="1135" spans="2:12" x14ac:dyDescent="0.9">
      <c r="B1135" s="29"/>
      <c r="D1135" s="48"/>
      <c r="E1135" s="48"/>
      <c r="F1135" s="48"/>
      <c r="I1135" s="49"/>
      <c r="J1135" s="49"/>
      <c r="K1135" s="49"/>
      <c r="L1135" s="48"/>
    </row>
    <row r="1136" spans="2:12" x14ac:dyDescent="0.9">
      <c r="B1136" s="29"/>
      <c r="D1136" s="48"/>
      <c r="E1136" s="48"/>
      <c r="F1136" s="48"/>
      <c r="I1136" s="49"/>
      <c r="J1136" s="49"/>
      <c r="K1136" s="49"/>
      <c r="L1136" s="48"/>
    </row>
    <row r="1137" spans="2:12" x14ac:dyDescent="0.9">
      <c r="B1137" s="29"/>
      <c r="D1137" s="48"/>
      <c r="E1137" s="48"/>
      <c r="F1137" s="48"/>
      <c r="I1137" s="49"/>
      <c r="J1137" s="49"/>
      <c r="K1137" s="49"/>
      <c r="L1137" s="48"/>
    </row>
    <row r="1138" spans="2:12" x14ac:dyDescent="0.9">
      <c r="B1138" s="29"/>
      <c r="D1138" s="48"/>
      <c r="E1138" s="48"/>
      <c r="F1138" s="48"/>
      <c r="I1138" s="49"/>
      <c r="J1138" s="49"/>
      <c r="K1138" s="49"/>
      <c r="L1138" s="48"/>
    </row>
    <row r="1139" spans="2:12" x14ac:dyDescent="0.9">
      <c r="B1139" s="29"/>
      <c r="D1139" s="48"/>
      <c r="E1139" s="48"/>
      <c r="F1139" s="48"/>
      <c r="I1139" s="49"/>
      <c r="J1139" s="49"/>
      <c r="K1139" s="49"/>
      <c r="L1139" s="48"/>
    </row>
    <row r="1140" spans="2:12" x14ac:dyDescent="0.9">
      <c r="B1140" s="29"/>
      <c r="D1140" s="48"/>
      <c r="E1140" s="48"/>
      <c r="F1140" s="48"/>
      <c r="I1140" s="49"/>
      <c r="J1140" s="49"/>
      <c r="K1140" s="49"/>
      <c r="L1140" s="48"/>
    </row>
    <row r="1141" spans="2:12" x14ac:dyDescent="0.9">
      <c r="B1141" s="29"/>
      <c r="D1141" s="48"/>
      <c r="E1141" s="48"/>
      <c r="F1141" s="48"/>
      <c r="I1141" s="49"/>
      <c r="J1141" s="49"/>
      <c r="K1141" s="49"/>
      <c r="L1141" s="48"/>
    </row>
    <row r="1142" spans="2:12" x14ac:dyDescent="0.9">
      <c r="B1142" s="29"/>
      <c r="D1142" s="48"/>
      <c r="E1142" s="48"/>
      <c r="F1142" s="48"/>
      <c r="I1142" s="49"/>
      <c r="J1142" s="49"/>
      <c r="K1142" s="49"/>
      <c r="L1142" s="48"/>
    </row>
    <row r="1143" spans="2:12" x14ac:dyDescent="0.9">
      <c r="B1143" s="29"/>
      <c r="D1143" s="48"/>
      <c r="E1143" s="48"/>
      <c r="F1143" s="48"/>
      <c r="I1143" s="49"/>
      <c r="J1143" s="49"/>
      <c r="K1143" s="49"/>
      <c r="L1143" s="48"/>
    </row>
    <row r="1144" spans="2:12" x14ac:dyDescent="0.9">
      <c r="B1144" s="29"/>
      <c r="D1144" s="48"/>
      <c r="E1144" s="48"/>
      <c r="F1144" s="48"/>
      <c r="I1144" s="49"/>
      <c r="J1144" s="49"/>
      <c r="K1144" s="49"/>
      <c r="L1144" s="48"/>
    </row>
    <row r="1145" spans="2:12" x14ac:dyDescent="0.9">
      <c r="B1145" s="29"/>
      <c r="D1145" s="48"/>
      <c r="E1145" s="48"/>
      <c r="F1145" s="48"/>
      <c r="I1145" s="49"/>
      <c r="J1145" s="49"/>
      <c r="K1145" s="49"/>
      <c r="L1145" s="48"/>
    </row>
    <row r="1146" spans="2:12" x14ac:dyDescent="0.9">
      <c r="B1146" s="29"/>
      <c r="D1146" s="48"/>
      <c r="E1146" s="48"/>
      <c r="F1146" s="48"/>
      <c r="I1146" s="49"/>
      <c r="J1146" s="49"/>
      <c r="K1146" s="49"/>
      <c r="L1146" s="48"/>
    </row>
    <row r="1147" spans="2:12" x14ac:dyDescent="0.9">
      <c r="B1147" s="29"/>
      <c r="D1147" s="48"/>
      <c r="E1147" s="48"/>
      <c r="F1147" s="48"/>
      <c r="I1147" s="49"/>
      <c r="J1147" s="49"/>
      <c r="K1147" s="49"/>
      <c r="L1147" s="48"/>
    </row>
    <row r="1148" spans="2:12" x14ac:dyDescent="0.9">
      <c r="B1148" s="29"/>
      <c r="D1148" s="48"/>
      <c r="E1148" s="48"/>
      <c r="F1148" s="48"/>
      <c r="I1148" s="49"/>
      <c r="J1148" s="49"/>
      <c r="K1148" s="49"/>
      <c r="L1148" s="48"/>
    </row>
    <row r="1149" spans="2:12" x14ac:dyDescent="0.9">
      <c r="B1149" s="29"/>
      <c r="D1149" s="48"/>
      <c r="E1149" s="48"/>
      <c r="F1149" s="48"/>
      <c r="I1149" s="49"/>
      <c r="J1149" s="49"/>
      <c r="K1149" s="49"/>
      <c r="L1149" s="48"/>
    </row>
    <row r="1150" spans="2:12" x14ac:dyDescent="0.9">
      <c r="B1150" s="29"/>
      <c r="D1150" s="48"/>
      <c r="E1150" s="48"/>
      <c r="F1150" s="48"/>
      <c r="I1150" s="49"/>
      <c r="J1150" s="49"/>
      <c r="K1150" s="49"/>
      <c r="L1150" s="48"/>
    </row>
    <row r="1151" spans="2:12" x14ac:dyDescent="0.9">
      <c r="B1151" s="29"/>
      <c r="D1151" s="48"/>
      <c r="E1151" s="48"/>
      <c r="F1151" s="48"/>
      <c r="I1151" s="49"/>
      <c r="J1151" s="49"/>
      <c r="K1151" s="49"/>
      <c r="L1151" s="48"/>
    </row>
    <row r="1152" spans="2:12" x14ac:dyDescent="0.9">
      <c r="B1152" s="29"/>
      <c r="D1152" s="48"/>
      <c r="E1152" s="48"/>
      <c r="F1152" s="48"/>
      <c r="I1152" s="49"/>
      <c r="J1152" s="49"/>
      <c r="K1152" s="49"/>
      <c r="L1152" s="48"/>
    </row>
    <row r="1153" spans="2:12" x14ac:dyDescent="0.9">
      <c r="B1153" s="29"/>
      <c r="D1153" s="48"/>
      <c r="E1153" s="48"/>
      <c r="F1153" s="48"/>
      <c r="I1153" s="49"/>
      <c r="J1153" s="49"/>
      <c r="K1153" s="49"/>
      <c r="L1153" s="48"/>
    </row>
    <row r="1154" spans="2:12" x14ac:dyDescent="0.9">
      <c r="B1154" s="29"/>
      <c r="D1154" s="48"/>
      <c r="E1154" s="48"/>
      <c r="F1154" s="48"/>
      <c r="I1154" s="49"/>
      <c r="J1154" s="49"/>
      <c r="K1154" s="49"/>
      <c r="L1154" s="48"/>
    </row>
    <row r="1155" spans="2:12" x14ac:dyDescent="0.9">
      <c r="B1155" s="29"/>
      <c r="D1155" s="48"/>
      <c r="E1155" s="48"/>
      <c r="F1155" s="48"/>
      <c r="I1155" s="49"/>
      <c r="J1155" s="49"/>
      <c r="K1155" s="49"/>
      <c r="L1155" s="48"/>
    </row>
    <row r="1156" spans="2:12" x14ac:dyDescent="0.9">
      <c r="B1156" s="29"/>
      <c r="D1156" s="48"/>
      <c r="E1156" s="48"/>
      <c r="F1156" s="48"/>
      <c r="I1156" s="49"/>
      <c r="J1156" s="49"/>
      <c r="K1156" s="49"/>
      <c r="L1156" s="48"/>
    </row>
    <row r="1157" spans="2:12" x14ac:dyDescent="0.9">
      <c r="B1157" s="29"/>
      <c r="D1157" s="48"/>
      <c r="E1157" s="48"/>
      <c r="F1157" s="48"/>
      <c r="I1157" s="49"/>
      <c r="J1157" s="49"/>
      <c r="K1157" s="49"/>
      <c r="L1157" s="48"/>
    </row>
    <row r="1158" spans="2:12" x14ac:dyDescent="0.9">
      <c r="B1158" s="29"/>
      <c r="D1158" s="48"/>
      <c r="E1158" s="48"/>
      <c r="F1158" s="48"/>
      <c r="I1158" s="49"/>
      <c r="J1158" s="49"/>
      <c r="K1158" s="49"/>
      <c r="L1158" s="48"/>
    </row>
    <row r="1159" spans="2:12" x14ac:dyDescent="0.9">
      <c r="B1159" s="29"/>
      <c r="D1159" s="48"/>
      <c r="E1159" s="48"/>
      <c r="F1159" s="48"/>
      <c r="I1159" s="49"/>
      <c r="J1159" s="49"/>
      <c r="K1159" s="49"/>
      <c r="L1159" s="48"/>
    </row>
    <row r="1160" spans="2:12" x14ac:dyDescent="0.9">
      <c r="B1160" s="29"/>
      <c r="D1160" s="48"/>
      <c r="E1160" s="48"/>
      <c r="F1160" s="48"/>
      <c r="I1160" s="49"/>
      <c r="J1160" s="49"/>
      <c r="K1160" s="49"/>
      <c r="L1160" s="48"/>
    </row>
    <row r="1161" spans="2:12" x14ac:dyDescent="0.9">
      <c r="B1161" s="29"/>
      <c r="D1161" s="48"/>
      <c r="E1161" s="48"/>
      <c r="F1161" s="48"/>
      <c r="I1161" s="49"/>
      <c r="J1161" s="49"/>
      <c r="K1161" s="49"/>
      <c r="L1161" s="48"/>
    </row>
    <row r="1162" spans="2:12" x14ac:dyDescent="0.9">
      <c r="B1162" s="29"/>
      <c r="D1162" s="48"/>
      <c r="E1162" s="48"/>
      <c r="F1162" s="48"/>
      <c r="I1162" s="49"/>
      <c r="J1162" s="49"/>
      <c r="K1162" s="49"/>
      <c r="L1162" s="48"/>
    </row>
    <row r="1163" spans="2:12" x14ac:dyDescent="0.9">
      <c r="B1163" s="29"/>
      <c r="D1163" s="48"/>
      <c r="E1163" s="48"/>
      <c r="F1163" s="48"/>
      <c r="I1163" s="49"/>
      <c r="J1163" s="49"/>
      <c r="K1163" s="49"/>
      <c r="L1163" s="48"/>
    </row>
    <row r="1164" spans="2:12" x14ac:dyDescent="0.9">
      <c r="B1164" s="29"/>
      <c r="D1164" s="48"/>
      <c r="E1164" s="48"/>
      <c r="F1164" s="48"/>
      <c r="I1164" s="49"/>
      <c r="J1164" s="49"/>
      <c r="K1164" s="49"/>
      <c r="L1164" s="48"/>
    </row>
    <row r="1165" spans="2:12" x14ac:dyDescent="0.9">
      <c r="B1165" s="29"/>
      <c r="D1165" s="48"/>
      <c r="E1165" s="48"/>
      <c r="F1165" s="48"/>
      <c r="I1165" s="49"/>
      <c r="J1165" s="49"/>
      <c r="K1165" s="49"/>
      <c r="L1165" s="48"/>
    </row>
    <row r="1166" spans="2:12" x14ac:dyDescent="0.9">
      <c r="B1166" s="29"/>
      <c r="D1166" s="48"/>
      <c r="E1166" s="48"/>
      <c r="F1166" s="48"/>
      <c r="I1166" s="49"/>
      <c r="J1166" s="49"/>
      <c r="K1166" s="49"/>
      <c r="L1166" s="48"/>
    </row>
    <row r="1167" spans="2:12" x14ac:dyDescent="0.9">
      <c r="B1167" s="29"/>
      <c r="D1167" s="48"/>
      <c r="E1167" s="48"/>
      <c r="F1167" s="48"/>
      <c r="I1167" s="49"/>
      <c r="J1167" s="49"/>
      <c r="K1167" s="49"/>
      <c r="L1167" s="48"/>
    </row>
    <row r="1168" spans="2:12" x14ac:dyDescent="0.9">
      <c r="B1168" s="29"/>
      <c r="D1168" s="48"/>
      <c r="E1168" s="48"/>
      <c r="F1168" s="48"/>
      <c r="I1168" s="49"/>
      <c r="J1168" s="49"/>
      <c r="K1168" s="49"/>
      <c r="L1168" s="48"/>
    </row>
    <row r="1169" spans="2:12" x14ac:dyDescent="0.9">
      <c r="B1169" s="29"/>
      <c r="D1169" s="48"/>
      <c r="E1169" s="48"/>
      <c r="F1169" s="48"/>
      <c r="I1169" s="49"/>
      <c r="J1169" s="49"/>
      <c r="K1169" s="49"/>
      <c r="L1169" s="48"/>
    </row>
    <row r="1170" spans="2:12" x14ac:dyDescent="0.9">
      <c r="B1170" s="29"/>
      <c r="D1170" s="48"/>
      <c r="E1170" s="48"/>
      <c r="F1170" s="48"/>
      <c r="I1170" s="49"/>
      <c r="J1170" s="49"/>
      <c r="K1170" s="49"/>
      <c r="L1170" s="48"/>
    </row>
    <row r="1171" spans="2:12" x14ac:dyDescent="0.9">
      <c r="B1171" s="29"/>
      <c r="D1171" s="48"/>
      <c r="E1171" s="48"/>
      <c r="F1171" s="48"/>
      <c r="I1171" s="49"/>
      <c r="J1171" s="49"/>
      <c r="K1171" s="49"/>
      <c r="L1171" s="48"/>
    </row>
    <row r="1172" spans="2:12" x14ac:dyDescent="0.9">
      <c r="B1172" s="29"/>
      <c r="D1172" s="48"/>
      <c r="E1172" s="48"/>
      <c r="F1172" s="48"/>
      <c r="I1172" s="49"/>
      <c r="J1172" s="49"/>
      <c r="K1172" s="49"/>
      <c r="L1172" s="48"/>
    </row>
    <row r="1173" spans="2:12" x14ac:dyDescent="0.9">
      <c r="B1173" s="29"/>
      <c r="D1173" s="48"/>
      <c r="E1173" s="48"/>
      <c r="F1173" s="48"/>
      <c r="I1173" s="49"/>
      <c r="J1173" s="49"/>
      <c r="K1173" s="49"/>
      <c r="L1173" s="48"/>
    </row>
    <row r="1174" spans="2:12" x14ac:dyDescent="0.9">
      <c r="B1174" s="29"/>
      <c r="D1174" s="48"/>
      <c r="E1174" s="48"/>
      <c r="F1174" s="48"/>
      <c r="I1174" s="49"/>
      <c r="J1174" s="49"/>
      <c r="K1174" s="49"/>
      <c r="L1174" s="48"/>
    </row>
    <row r="1175" spans="2:12" x14ac:dyDescent="0.9">
      <c r="B1175" s="29"/>
      <c r="D1175" s="48"/>
      <c r="E1175" s="48"/>
      <c r="F1175" s="48"/>
      <c r="I1175" s="49"/>
      <c r="J1175" s="49"/>
      <c r="K1175" s="49"/>
      <c r="L1175" s="48"/>
    </row>
    <row r="1176" spans="2:12" x14ac:dyDescent="0.9">
      <c r="B1176" s="29"/>
      <c r="D1176" s="48"/>
      <c r="E1176" s="48"/>
      <c r="F1176" s="48"/>
      <c r="I1176" s="49"/>
      <c r="J1176" s="49"/>
      <c r="K1176" s="49"/>
      <c r="L1176" s="48"/>
    </row>
    <row r="1177" spans="2:12" x14ac:dyDescent="0.9">
      <c r="B1177" s="29"/>
      <c r="D1177" s="48"/>
      <c r="E1177" s="48"/>
      <c r="F1177" s="48"/>
      <c r="I1177" s="49"/>
      <c r="J1177" s="49"/>
      <c r="K1177" s="49"/>
      <c r="L1177" s="48"/>
    </row>
    <row r="1178" spans="2:12" x14ac:dyDescent="0.9">
      <c r="B1178" s="29"/>
      <c r="D1178" s="48"/>
      <c r="E1178" s="48"/>
      <c r="F1178" s="48"/>
      <c r="I1178" s="49"/>
      <c r="J1178" s="49"/>
      <c r="K1178" s="49"/>
      <c r="L1178" s="48"/>
    </row>
    <row r="1179" spans="2:12" x14ac:dyDescent="0.9">
      <c r="B1179" s="29"/>
      <c r="D1179" s="48"/>
      <c r="E1179" s="48"/>
      <c r="F1179" s="48"/>
      <c r="I1179" s="49"/>
      <c r="J1179" s="49"/>
      <c r="K1179" s="49"/>
      <c r="L1179" s="48"/>
    </row>
    <row r="1180" spans="2:12" x14ac:dyDescent="0.9">
      <c r="B1180" s="29"/>
      <c r="D1180" s="48"/>
      <c r="E1180" s="48"/>
      <c r="F1180" s="48"/>
      <c r="I1180" s="49"/>
      <c r="J1180" s="49"/>
      <c r="K1180" s="49"/>
      <c r="L1180" s="48"/>
    </row>
    <row r="1181" spans="2:12" x14ac:dyDescent="0.9">
      <c r="B1181" s="29"/>
      <c r="D1181" s="48"/>
      <c r="E1181" s="48"/>
      <c r="F1181" s="48"/>
      <c r="I1181" s="49"/>
      <c r="J1181" s="49"/>
      <c r="K1181" s="49"/>
      <c r="L1181" s="48"/>
    </row>
    <row r="1182" spans="2:12" x14ac:dyDescent="0.9">
      <c r="B1182" s="29"/>
      <c r="D1182" s="48"/>
      <c r="E1182" s="48"/>
      <c r="F1182" s="48"/>
      <c r="I1182" s="49"/>
      <c r="J1182" s="49"/>
      <c r="K1182" s="49"/>
      <c r="L1182" s="48"/>
    </row>
    <row r="1183" spans="2:12" x14ac:dyDescent="0.9">
      <c r="B1183" s="29"/>
      <c r="D1183" s="48"/>
      <c r="E1183" s="48"/>
      <c r="F1183" s="48"/>
      <c r="I1183" s="49"/>
      <c r="J1183" s="49"/>
      <c r="K1183" s="49"/>
      <c r="L1183" s="48"/>
    </row>
    <row r="1184" spans="2:12" x14ac:dyDescent="0.9">
      <c r="B1184" s="29"/>
      <c r="D1184" s="48"/>
      <c r="E1184" s="48"/>
      <c r="F1184" s="48"/>
      <c r="I1184" s="49"/>
      <c r="J1184" s="49"/>
      <c r="K1184" s="49"/>
      <c r="L1184" s="48"/>
    </row>
    <row r="1185" spans="2:12" x14ac:dyDescent="0.9">
      <c r="B1185" s="29"/>
      <c r="D1185" s="48"/>
      <c r="E1185" s="48"/>
      <c r="F1185" s="48"/>
      <c r="I1185" s="49"/>
      <c r="J1185" s="49"/>
      <c r="K1185" s="49"/>
      <c r="L1185" s="48"/>
    </row>
    <row r="1186" spans="2:12" x14ac:dyDescent="0.9">
      <c r="B1186" s="29"/>
      <c r="D1186" s="48"/>
      <c r="E1186" s="48"/>
      <c r="F1186" s="48"/>
      <c r="I1186" s="49"/>
      <c r="J1186" s="49"/>
      <c r="K1186" s="49"/>
      <c r="L1186" s="48"/>
    </row>
    <row r="1187" spans="2:12" x14ac:dyDescent="0.9">
      <c r="B1187" s="29"/>
      <c r="D1187" s="48"/>
      <c r="E1187" s="48"/>
      <c r="F1187" s="48"/>
      <c r="I1187" s="49"/>
      <c r="J1187" s="49"/>
      <c r="K1187" s="49"/>
      <c r="L1187" s="48"/>
    </row>
    <row r="1188" spans="2:12" x14ac:dyDescent="0.9">
      <c r="B1188" s="29"/>
      <c r="D1188" s="48"/>
      <c r="E1188" s="48"/>
      <c r="F1188" s="48"/>
      <c r="I1188" s="49"/>
      <c r="J1188" s="49"/>
      <c r="K1188" s="49"/>
      <c r="L1188" s="48"/>
    </row>
    <row r="1189" spans="2:12" x14ac:dyDescent="0.9">
      <c r="B1189" s="29"/>
      <c r="D1189" s="48"/>
      <c r="E1189" s="48"/>
      <c r="F1189" s="48"/>
      <c r="I1189" s="49"/>
      <c r="J1189" s="49"/>
      <c r="K1189" s="49"/>
      <c r="L1189" s="48"/>
    </row>
    <row r="1190" spans="2:12" x14ac:dyDescent="0.9">
      <c r="B1190" s="29"/>
      <c r="D1190" s="48"/>
      <c r="E1190" s="48"/>
      <c r="F1190" s="48"/>
      <c r="I1190" s="49"/>
      <c r="J1190" s="49"/>
      <c r="K1190" s="49"/>
      <c r="L1190" s="48"/>
    </row>
    <row r="1191" spans="2:12" x14ac:dyDescent="0.9">
      <c r="B1191" s="29"/>
      <c r="D1191" s="48"/>
      <c r="E1191" s="48"/>
      <c r="F1191" s="48"/>
      <c r="I1191" s="49"/>
      <c r="J1191" s="49"/>
      <c r="K1191" s="49"/>
      <c r="L1191" s="48"/>
    </row>
    <row r="1192" spans="2:12" x14ac:dyDescent="0.9">
      <c r="B1192" s="29"/>
      <c r="D1192" s="48"/>
      <c r="E1192" s="48"/>
      <c r="F1192" s="48"/>
      <c r="I1192" s="49"/>
      <c r="J1192" s="49"/>
      <c r="K1192" s="49"/>
      <c r="L1192" s="48"/>
    </row>
    <row r="1193" spans="2:12" x14ac:dyDescent="0.9">
      <c r="B1193" s="29"/>
      <c r="D1193" s="48"/>
      <c r="E1193" s="48"/>
      <c r="F1193" s="48"/>
      <c r="I1193" s="49"/>
      <c r="J1193" s="49"/>
      <c r="K1193" s="49"/>
      <c r="L1193" s="48"/>
    </row>
    <row r="1194" spans="2:12" x14ac:dyDescent="0.9">
      <c r="B1194" s="29"/>
      <c r="D1194" s="48"/>
      <c r="E1194" s="48"/>
      <c r="F1194" s="48"/>
      <c r="I1194" s="49"/>
      <c r="J1194" s="49"/>
      <c r="K1194" s="49"/>
      <c r="L1194" s="48"/>
    </row>
    <row r="1195" spans="2:12" x14ac:dyDescent="0.9">
      <c r="B1195" s="29"/>
      <c r="D1195" s="48"/>
      <c r="E1195" s="48"/>
      <c r="F1195" s="48"/>
      <c r="I1195" s="49"/>
      <c r="J1195" s="49"/>
      <c r="K1195" s="49"/>
      <c r="L1195" s="48"/>
    </row>
    <row r="1196" spans="2:12" x14ac:dyDescent="0.9">
      <c r="B1196" s="29"/>
      <c r="D1196" s="48"/>
      <c r="E1196" s="48"/>
      <c r="F1196" s="48"/>
      <c r="I1196" s="49"/>
      <c r="J1196" s="49"/>
      <c r="K1196" s="49"/>
      <c r="L1196" s="48"/>
    </row>
    <row r="1197" spans="2:12" x14ac:dyDescent="0.9">
      <c r="B1197" s="29"/>
      <c r="D1197" s="48"/>
      <c r="E1197" s="48"/>
      <c r="F1197" s="48"/>
      <c r="I1197" s="49"/>
      <c r="J1197" s="49"/>
      <c r="K1197" s="49"/>
      <c r="L1197" s="48"/>
    </row>
    <row r="1198" spans="2:12" x14ac:dyDescent="0.9">
      <c r="B1198" s="29"/>
      <c r="D1198" s="48"/>
      <c r="E1198" s="48"/>
      <c r="F1198" s="48"/>
      <c r="I1198" s="49"/>
      <c r="J1198" s="49"/>
      <c r="K1198" s="49"/>
      <c r="L1198" s="48"/>
    </row>
    <row r="1199" spans="2:12" x14ac:dyDescent="0.9">
      <c r="B1199" s="29"/>
      <c r="D1199" s="48"/>
      <c r="E1199" s="48"/>
      <c r="F1199" s="48"/>
      <c r="I1199" s="49"/>
      <c r="J1199" s="49"/>
      <c r="K1199" s="49"/>
      <c r="L1199" s="48"/>
    </row>
    <row r="1200" spans="2:12" x14ac:dyDescent="0.9">
      <c r="B1200" s="29"/>
      <c r="D1200" s="48"/>
      <c r="E1200" s="48"/>
      <c r="F1200" s="48"/>
      <c r="I1200" s="49"/>
      <c r="J1200" s="49"/>
      <c r="K1200" s="49"/>
      <c r="L1200" s="48"/>
    </row>
    <row r="1201" spans="2:12" x14ac:dyDescent="0.9">
      <c r="B1201" s="29"/>
      <c r="D1201" s="48"/>
      <c r="E1201" s="48"/>
      <c r="F1201" s="48"/>
      <c r="I1201" s="49"/>
      <c r="J1201" s="49"/>
      <c r="K1201" s="49"/>
      <c r="L1201" s="48"/>
    </row>
    <row r="1202" spans="2:12" x14ac:dyDescent="0.9">
      <c r="B1202" s="29"/>
      <c r="D1202" s="48"/>
      <c r="E1202" s="48"/>
      <c r="F1202" s="48"/>
      <c r="I1202" s="49"/>
      <c r="J1202" s="49"/>
      <c r="K1202" s="49"/>
      <c r="L1202" s="48"/>
    </row>
    <row r="1203" spans="2:12" x14ac:dyDescent="0.9">
      <c r="B1203" s="29"/>
      <c r="D1203" s="48"/>
      <c r="E1203" s="48"/>
      <c r="F1203" s="48"/>
      <c r="I1203" s="49"/>
      <c r="J1203" s="49"/>
      <c r="K1203" s="49"/>
      <c r="L1203" s="48"/>
    </row>
    <row r="1204" spans="2:12" x14ac:dyDescent="0.9">
      <c r="B1204" s="29"/>
      <c r="D1204" s="48"/>
      <c r="E1204" s="48"/>
      <c r="F1204" s="48"/>
      <c r="I1204" s="49"/>
      <c r="J1204" s="49"/>
      <c r="K1204" s="49"/>
      <c r="L1204" s="48"/>
    </row>
    <row r="1205" spans="2:12" x14ac:dyDescent="0.9">
      <c r="B1205" s="29"/>
      <c r="D1205" s="48"/>
      <c r="E1205" s="48"/>
      <c r="F1205" s="48"/>
      <c r="I1205" s="49"/>
      <c r="J1205" s="49"/>
      <c r="K1205" s="49"/>
      <c r="L1205" s="48"/>
    </row>
    <row r="1206" spans="2:12" x14ac:dyDescent="0.9">
      <c r="B1206" s="29"/>
      <c r="D1206" s="48"/>
      <c r="E1206" s="48"/>
      <c r="F1206" s="48"/>
      <c r="I1206" s="49"/>
      <c r="J1206" s="49"/>
      <c r="K1206" s="49"/>
      <c r="L1206" s="48"/>
    </row>
    <row r="1207" spans="2:12" x14ac:dyDescent="0.9">
      <c r="B1207" s="29"/>
      <c r="D1207" s="48"/>
      <c r="E1207" s="48"/>
      <c r="F1207" s="48"/>
      <c r="I1207" s="49"/>
      <c r="J1207" s="49"/>
      <c r="K1207" s="49"/>
      <c r="L1207" s="48"/>
    </row>
    <row r="1208" spans="2:12" x14ac:dyDescent="0.9">
      <c r="B1208" s="29"/>
      <c r="D1208" s="48"/>
      <c r="E1208" s="48"/>
      <c r="F1208" s="48"/>
      <c r="I1208" s="49"/>
      <c r="J1208" s="49"/>
      <c r="K1208" s="49"/>
      <c r="L1208" s="48"/>
    </row>
    <row r="1209" spans="2:12" x14ac:dyDescent="0.9">
      <c r="B1209" s="29"/>
      <c r="D1209" s="48"/>
      <c r="E1209" s="48"/>
      <c r="F1209" s="48"/>
      <c r="I1209" s="49"/>
      <c r="J1209" s="49"/>
      <c r="K1209" s="49"/>
      <c r="L1209" s="48"/>
    </row>
    <row r="1210" spans="2:12" x14ac:dyDescent="0.9">
      <c r="B1210" s="29"/>
      <c r="D1210" s="48"/>
      <c r="E1210" s="48"/>
      <c r="F1210" s="48"/>
      <c r="I1210" s="49"/>
      <c r="J1210" s="49"/>
      <c r="K1210" s="49"/>
      <c r="L1210" s="48"/>
    </row>
    <row r="1211" spans="2:12" x14ac:dyDescent="0.9">
      <c r="B1211" s="29"/>
      <c r="D1211" s="48"/>
      <c r="E1211" s="48"/>
      <c r="F1211" s="48"/>
      <c r="I1211" s="49"/>
      <c r="J1211" s="49"/>
      <c r="K1211" s="49"/>
      <c r="L1211" s="48"/>
    </row>
    <row r="1212" spans="2:12" x14ac:dyDescent="0.9">
      <c r="B1212" s="29"/>
      <c r="D1212" s="48"/>
      <c r="E1212" s="48"/>
      <c r="F1212" s="48"/>
      <c r="I1212" s="49"/>
      <c r="J1212" s="49"/>
      <c r="K1212" s="49"/>
      <c r="L1212" s="48"/>
    </row>
    <row r="1213" spans="2:12" x14ac:dyDescent="0.9">
      <c r="B1213" s="29"/>
      <c r="D1213" s="48"/>
      <c r="E1213" s="48"/>
      <c r="F1213" s="48"/>
      <c r="I1213" s="49"/>
      <c r="J1213" s="49"/>
      <c r="K1213" s="49"/>
      <c r="L1213" s="48"/>
    </row>
    <row r="1214" spans="2:12" x14ac:dyDescent="0.9">
      <c r="B1214" s="29"/>
      <c r="D1214" s="48"/>
      <c r="E1214" s="48"/>
      <c r="F1214" s="48"/>
      <c r="I1214" s="49"/>
      <c r="J1214" s="49"/>
      <c r="K1214" s="49"/>
      <c r="L1214" s="48"/>
    </row>
    <row r="1215" spans="2:12" x14ac:dyDescent="0.9">
      <c r="B1215" s="29"/>
      <c r="D1215" s="48"/>
      <c r="E1215" s="48"/>
      <c r="F1215" s="48"/>
      <c r="I1215" s="49"/>
      <c r="J1215" s="49"/>
      <c r="K1215" s="49"/>
      <c r="L1215" s="48"/>
    </row>
    <row r="1216" spans="2:12" x14ac:dyDescent="0.9">
      <c r="B1216" s="29"/>
      <c r="D1216" s="48"/>
      <c r="E1216" s="48"/>
      <c r="F1216" s="48"/>
      <c r="I1216" s="49"/>
      <c r="J1216" s="49"/>
      <c r="K1216" s="49"/>
      <c r="L1216" s="48"/>
    </row>
    <row r="1217" spans="2:12" x14ac:dyDescent="0.9">
      <c r="B1217" s="29"/>
      <c r="D1217" s="48"/>
      <c r="E1217" s="48"/>
      <c r="F1217" s="48"/>
      <c r="I1217" s="49"/>
      <c r="J1217" s="49"/>
      <c r="K1217" s="49"/>
      <c r="L1217" s="48"/>
    </row>
    <row r="1218" spans="2:12" x14ac:dyDescent="0.9">
      <c r="B1218" s="29"/>
      <c r="D1218" s="48"/>
      <c r="E1218" s="48"/>
      <c r="F1218" s="48"/>
      <c r="I1218" s="49"/>
      <c r="J1218" s="49"/>
      <c r="K1218" s="49"/>
      <c r="L1218" s="48"/>
    </row>
    <row r="1219" spans="2:12" x14ac:dyDescent="0.9">
      <c r="B1219" s="29"/>
      <c r="D1219" s="48"/>
      <c r="E1219" s="48"/>
      <c r="F1219" s="48"/>
      <c r="I1219" s="49"/>
      <c r="J1219" s="49"/>
      <c r="K1219" s="49"/>
      <c r="L1219" s="48"/>
    </row>
    <row r="1220" spans="2:12" x14ac:dyDescent="0.9">
      <c r="B1220" s="29"/>
      <c r="D1220" s="48"/>
      <c r="E1220" s="48"/>
      <c r="F1220" s="48"/>
      <c r="I1220" s="49"/>
      <c r="J1220" s="49"/>
      <c r="K1220" s="49"/>
      <c r="L1220" s="48"/>
    </row>
    <row r="1221" spans="2:12" x14ac:dyDescent="0.9">
      <c r="B1221" s="29"/>
      <c r="D1221" s="48"/>
      <c r="E1221" s="48"/>
      <c r="F1221" s="48"/>
      <c r="I1221" s="49"/>
      <c r="J1221" s="49"/>
      <c r="K1221" s="49"/>
      <c r="L1221" s="48"/>
    </row>
    <row r="1222" spans="2:12" x14ac:dyDescent="0.9">
      <c r="B1222" s="29"/>
      <c r="D1222" s="48"/>
      <c r="E1222" s="48"/>
      <c r="F1222" s="48"/>
      <c r="I1222" s="49"/>
      <c r="J1222" s="49"/>
      <c r="K1222" s="49"/>
      <c r="L1222" s="48"/>
    </row>
    <row r="1223" spans="2:12" x14ac:dyDescent="0.9">
      <c r="B1223" s="29"/>
      <c r="D1223" s="48"/>
      <c r="E1223" s="48"/>
      <c r="F1223" s="48"/>
      <c r="I1223" s="49"/>
      <c r="J1223" s="49"/>
      <c r="K1223" s="49"/>
      <c r="L1223" s="48"/>
    </row>
    <row r="1224" spans="2:12" x14ac:dyDescent="0.9">
      <c r="B1224" s="29"/>
      <c r="D1224" s="48"/>
      <c r="E1224" s="48"/>
      <c r="F1224" s="48"/>
      <c r="I1224" s="49"/>
      <c r="J1224" s="49"/>
      <c r="K1224" s="49"/>
      <c r="L1224" s="48"/>
    </row>
    <row r="1225" spans="2:12" x14ac:dyDescent="0.9">
      <c r="B1225" s="29"/>
      <c r="D1225" s="48"/>
      <c r="E1225" s="48"/>
      <c r="F1225" s="48"/>
      <c r="I1225" s="49"/>
      <c r="J1225" s="49"/>
      <c r="K1225" s="49"/>
      <c r="L1225" s="48"/>
    </row>
    <row r="1226" spans="2:12" x14ac:dyDescent="0.9">
      <c r="B1226" s="29"/>
      <c r="D1226" s="48"/>
      <c r="E1226" s="48"/>
      <c r="F1226" s="48"/>
      <c r="I1226" s="49"/>
      <c r="J1226" s="49"/>
      <c r="K1226" s="49"/>
      <c r="L1226" s="48"/>
    </row>
    <row r="1227" spans="2:12" x14ac:dyDescent="0.9">
      <c r="B1227" s="29"/>
      <c r="D1227" s="48"/>
      <c r="E1227" s="48"/>
      <c r="F1227" s="48"/>
      <c r="I1227" s="49"/>
      <c r="J1227" s="49"/>
      <c r="K1227" s="49"/>
      <c r="L1227" s="48"/>
    </row>
    <row r="1228" spans="2:12" x14ac:dyDescent="0.9">
      <c r="B1228" s="29"/>
      <c r="D1228" s="48"/>
      <c r="E1228" s="48"/>
      <c r="F1228" s="48"/>
      <c r="I1228" s="49"/>
      <c r="J1228" s="49"/>
      <c r="K1228" s="49"/>
      <c r="L1228" s="48"/>
    </row>
    <row r="1229" spans="2:12" x14ac:dyDescent="0.9">
      <c r="B1229" s="29"/>
      <c r="D1229" s="48"/>
      <c r="E1229" s="48"/>
      <c r="F1229" s="48"/>
      <c r="I1229" s="49"/>
      <c r="J1229" s="49"/>
      <c r="K1229" s="49"/>
      <c r="L1229" s="48"/>
    </row>
    <row r="1230" spans="2:12" x14ac:dyDescent="0.9">
      <c r="B1230" s="29"/>
      <c r="D1230" s="48"/>
      <c r="E1230" s="48"/>
      <c r="F1230" s="48"/>
      <c r="I1230" s="49"/>
      <c r="J1230" s="49"/>
      <c r="K1230" s="49"/>
      <c r="L1230" s="48"/>
    </row>
    <row r="1231" spans="2:12" x14ac:dyDescent="0.9">
      <c r="B1231" s="29"/>
      <c r="D1231" s="48"/>
      <c r="E1231" s="48"/>
      <c r="F1231" s="48"/>
      <c r="I1231" s="49"/>
      <c r="J1231" s="49"/>
      <c r="K1231" s="49"/>
      <c r="L1231" s="48"/>
    </row>
    <row r="1232" spans="2:12" x14ac:dyDescent="0.9">
      <c r="B1232" s="29"/>
      <c r="D1232" s="48"/>
      <c r="E1232" s="48"/>
      <c r="F1232" s="48"/>
      <c r="I1232" s="49"/>
      <c r="J1232" s="49"/>
      <c r="K1232" s="49"/>
      <c r="L1232" s="48"/>
    </row>
    <row r="1233" spans="2:12" x14ac:dyDescent="0.9">
      <c r="B1233" s="29"/>
      <c r="D1233" s="48"/>
      <c r="E1233" s="48"/>
      <c r="F1233" s="48"/>
      <c r="I1233" s="49"/>
      <c r="J1233" s="49"/>
      <c r="K1233" s="49"/>
      <c r="L1233" s="48"/>
    </row>
    <row r="1234" spans="2:12" x14ac:dyDescent="0.9">
      <c r="B1234" s="29"/>
      <c r="D1234" s="48"/>
      <c r="E1234" s="48"/>
      <c r="F1234" s="48"/>
      <c r="I1234" s="49"/>
      <c r="J1234" s="49"/>
      <c r="K1234" s="49"/>
      <c r="L1234" s="48"/>
    </row>
    <row r="1235" spans="2:12" x14ac:dyDescent="0.9">
      <c r="B1235" s="29"/>
      <c r="D1235" s="48"/>
      <c r="E1235" s="48"/>
      <c r="F1235" s="48"/>
      <c r="I1235" s="49"/>
      <c r="J1235" s="49"/>
      <c r="K1235" s="49"/>
      <c r="L1235" s="48"/>
    </row>
    <row r="1236" spans="2:12" x14ac:dyDescent="0.9">
      <c r="B1236" s="29"/>
      <c r="D1236" s="48"/>
      <c r="E1236" s="48"/>
      <c r="F1236" s="48"/>
      <c r="I1236" s="49"/>
      <c r="J1236" s="49"/>
      <c r="K1236" s="49"/>
      <c r="L1236" s="48"/>
    </row>
    <row r="1237" spans="2:12" x14ac:dyDescent="0.9">
      <c r="B1237" s="29"/>
      <c r="D1237" s="48"/>
      <c r="E1237" s="48"/>
      <c r="F1237" s="48"/>
      <c r="I1237" s="49"/>
      <c r="J1237" s="49"/>
      <c r="K1237" s="49"/>
      <c r="L1237" s="48"/>
    </row>
    <row r="1238" spans="2:12" x14ac:dyDescent="0.9">
      <c r="B1238" s="29"/>
      <c r="D1238" s="48"/>
      <c r="E1238" s="48"/>
      <c r="F1238" s="48"/>
      <c r="I1238" s="49"/>
      <c r="J1238" s="49"/>
      <c r="K1238" s="49"/>
      <c r="L1238" s="48"/>
    </row>
    <row r="1239" spans="2:12" x14ac:dyDescent="0.9">
      <c r="B1239" s="29"/>
      <c r="D1239" s="48"/>
      <c r="E1239" s="48"/>
      <c r="F1239" s="48"/>
      <c r="I1239" s="49"/>
      <c r="J1239" s="49"/>
      <c r="K1239" s="49"/>
      <c r="L1239" s="48"/>
    </row>
    <row r="1240" spans="2:12" x14ac:dyDescent="0.9">
      <c r="B1240" s="29"/>
      <c r="D1240" s="48"/>
      <c r="E1240" s="48"/>
      <c r="F1240" s="48"/>
      <c r="I1240" s="49"/>
      <c r="J1240" s="49"/>
      <c r="K1240" s="49"/>
      <c r="L1240" s="48"/>
    </row>
    <row r="1241" spans="2:12" x14ac:dyDescent="0.9">
      <c r="B1241" s="29"/>
      <c r="D1241" s="48"/>
      <c r="E1241" s="48"/>
      <c r="F1241" s="48"/>
      <c r="I1241" s="49"/>
      <c r="J1241" s="49"/>
      <c r="K1241" s="49"/>
      <c r="L1241" s="48"/>
    </row>
    <row r="1242" spans="2:12" x14ac:dyDescent="0.9">
      <c r="B1242" s="29"/>
      <c r="D1242" s="48"/>
      <c r="E1242" s="48"/>
      <c r="F1242" s="48"/>
      <c r="I1242" s="49"/>
      <c r="J1242" s="49"/>
      <c r="K1242" s="49"/>
      <c r="L1242" s="48"/>
    </row>
    <row r="1243" spans="2:12" x14ac:dyDescent="0.9">
      <c r="B1243" s="29"/>
      <c r="D1243" s="48"/>
      <c r="E1243" s="48"/>
      <c r="F1243" s="48"/>
      <c r="I1243" s="49"/>
      <c r="J1243" s="49"/>
      <c r="K1243" s="49"/>
      <c r="L1243" s="48"/>
    </row>
    <row r="1244" spans="2:12" x14ac:dyDescent="0.9">
      <c r="B1244" s="29"/>
      <c r="D1244" s="48"/>
      <c r="E1244" s="48"/>
      <c r="F1244" s="48"/>
      <c r="I1244" s="49"/>
      <c r="J1244" s="49"/>
      <c r="K1244" s="49"/>
      <c r="L1244" s="48"/>
    </row>
    <row r="1245" spans="2:12" x14ac:dyDescent="0.9">
      <c r="B1245" s="29"/>
      <c r="D1245" s="48"/>
      <c r="E1245" s="48"/>
      <c r="F1245" s="48"/>
      <c r="I1245" s="49"/>
      <c r="J1245" s="49"/>
      <c r="K1245" s="49"/>
      <c r="L1245" s="48"/>
    </row>
    <row r="1246" spans="2:12" x14ac:dyDescent="0.9">
      <c r="B1246" s="29"/>
      <c r="D1246" s="48"/>
      <c r="E1246" s="48"/>
      <c r="F1246" s="48"/>
      <c r="I1246" s="49"/>
      <c r="J1246" s="49"/>
      <c r="K1246" s="49"/>
      <c r="L1246" s="48"/>
    </row>
    <row r="1247" spans="2:12" x14ac:dyDescent="0.9">
      <c r="B1247" s="29"/>
      <c r="D1247" s="48"/>
      <c r="E1247" s="48"/>
      <c r="F1247" s="48"/>
      <c r="I1247" s="49"/>
      <c r="J1247" s="49"/>
      <c r="K1247" s="49"/>
      <c r="L1247" s="48"/>
    </row>
    <row r="1248" spans="2:12" x14ac:dyDescent="0.9">
      <c r="B1248" s="29"/>
      <c r="D1248" s="48"/>
      <c r="E1248" s="48"/>
      <c r="F1248" s="48"/>
      <c r="I1248" s="49"/>
      <c r="J1248" s="49"/>
      <c r="K1248" s="49"/>
      <c r="L1248" s="48"/>
    </row>
    <row r="1249" spans="2:12" x14ac:dyDescent="0.9">
      <c r="B1249" s="29"/>
      <c r="D1249" s="48"/>
      <c r="E1249" s="48"/>
      <c r="F1249" s="48"/>
      <c r="I1249" s="49"/>
      <c r="J1249" s="49"/>
      <c r="K1249" s="49"/>
      <c r="L1249" s="48"/>
    </row>
    <row r="1250" spans="2:12" x14ac:dyDescent="0.9">
      <c r="B1250" s="29"/>
      <c r="D1250" s="48"/>
      <c r="E1250" s="48"/>
      <c r="F1250" s="48"/>
      <c r="I1250" s="49"/>
      <c r="J1250" s="49"/>
      <c r="K1250" s="49"/>
      <c r="L1250" s="48"/>
    </row>
    <row r="1251" spans="2:12" x14ac:dyDescent="0.9">
      <c r="B1251" s="29"/>
      <c r="D1251" s="48"/>
      <c r="E1251" s="48"/>
      <c r="F1251" s="48"/>
      <c r="I1251" s="49"/>
      <c r="J1251" s="49"/>
      <c r="K1251" s="49"/>
    </row>
    <row r="1252" spans="2:12" x14ac:dyDescent="0.9">
      <c r="B1252" s="29"/>
      <c r="D1252" s="48"/>
      <c r="E1252" s="48"/>
      <c r="F1252" s="48"/>
      <c r="I1252" s="49"/>
      <c r="J1252" s="49"/>
      <c r="K1252" s="49"/>
    </row>
    <row r="1253" spans="2:12" x14ac:dyDescent="0.9">
      <c r="B1253" s="29"/>
      <c r="D1253" s="48"/>
      <c r="E1253" s="48"/>
      <c r="F1253" s="48"/>
      <c r="I1253" s="49"/>
      <c r="J1253" s="49"/>
      <c r="K1253" s="49"/>
    </row>
    <row r="1254" spans="2:12" x14ac:dyDescent="0.9">
      <c r="B1254" s="29"/>
      <c r="D1254" s="48"/>
      <c r="E1254" s="48"/>
      <c r="F1254" s="48"/>
      <c r="I1254" s="49"/>
      <c r="J1254" s="49"/>
      <c r="K1254" s="49"/>
    </row>
    <row r="1255" spans="2:12" x14ac:dyDescent="0.9">
      <c r="B1255" s="29"/>
      <c r="D1255" s="48"/>
      <c r="E1255" s="48"/>
      <c r="F1255" s="48"/>
      <c r="I1255" s="49"/>
      <c r="J1255" s="49"/>
      <c r="K1255" s="49"/>
    </row>
    <row r="1256" spans="2:12" x14ac:dyDescent="0.9">
      <c r="B1256" s="29"/>
      <c r="D1256" s="48"/>
      <c r="E1256" s="48"/>
      <c r="F1256" s="48"/>
      <c r="I1256" s="49"/>
      <c r="J1256" s="49"/>
      <c r="K1256" s="49"/>
    </row>
    <row r="1257" spans="2:12" x14ac:dyDescent="0.9">
      <c r="B1257" s="29"/>
      <c r="D1257" s="48"/>
    </row>
    <row r="1258" spans="2:12" x14ac:dyDescent="0.9">
      <c r="B1258" s="29"/>
      <c r="D1258" s="48"/>
    </row>
    <row r="1259" spans="2:12" x14ac:dyDescent="0.9">
      <c r="B1259" s="29"/>
      <c r="D1259" s="48"/>
    </row>
    <row r="1260" spans="2:12" x14ac:dyDescent="0.9">
      <c r="B1260" s="29"/>
      <c r="D1260" s="48"/>
    </row>
    <row r="1261" spans="2:12" x14ac:dyDescent="0.9">
      <c r="B1261" s="29"/>
      <c r="D1261" s="48"/>
    </row>
    <row r="1262" spans="2:12" x14ac:dyDescent="0.9">
      <c r="B1262" s="29"/>
      <c r="D1262" s="48"/>
    </row>
    <row r="1263" spans="2:12" x14ac:dyDescent="0.9">
      <c r="B1263" s="29"/>
      <c r="D1263" s="48"/>
    </row>
    <row r="1264" spans="2:12" x14ac:dyDescent="0.9">
      <c r="B1264" s="29"/>
      <c r="D1264" s="48"/>
    </row>
    <row r="1265" spans="2:4" x14ac:dyDescent="0.9">
      <c r="B1265" s="29"/>
      <c r="D1265" s="48"/>
    </row>
    <row r="1266" spans="2:4" x14ac:dyDescent="0.9">
      <c r="B1266" s="29"/>
      <c r="D1266" s="48"/>
    </row>
    <row r="1267" spans="2:4" x14ac:dyDescent="0.9">
      <c r="B1267" s="29"/>
      <c r="D1267" s="48"/>
    </row>
    <row r="1268" spans="2:4" x14ac:dyDescent="0.9">
      <c r="B1268" s="29"/>
      <c r="D1268" s="48"/>
    </row>
    <row r="1269" spans="2:4" x14ac:dyDescent="0.9">
      <c r="B1269" s="29"/>
      <c r="D1269" s="48"/>
    </row>
    <row r="1270" spans="2:4" x14ac:dyDescent="0.9">
      <c r="B1270" s="29"/>
      <c r="D1270" s="48"/>
    </row>
    <row r="1271" spans="2:4" x14ac:dyDescent="0.9">
      <c r="B1271" s="29"/>
      <c r="D1271" s="48"/>
    </row>
    <row r="1272" spans="2:4" x14ac:dyDescent="0.9">
      <c r="B1272" s="29"/>
      <c r="D1272" s="48"/>
    </row>
    <row r="1273" spans="2:4" x14ac:dyDescent="0.9">
      <c r="B1273" s="29"/>
      <c r="D1273" s="48"/>
    </row>
    <row r="1274" spans="2:4" x14ac:dyDescent="0.9">
      <c r="B1274" s="29"/>
      <c r="D1274" s="48"/>
    </row>
    <row r="1275" spans="2:4" x14ac:dyDescent="0.9">
      <c r="B1275" s="29"/>
      <c r="D1275" s="48"/>
    </row>
    <row r="1276" spans="2:4" x14ac:dyDescent="0.9">
      <c r="B1276" s="29"/>
      <c r="D1276" s="48"/>
    </row>
    <row r="1277" spans="2:4" x14ac:dyDescent="0.9">
      <c r="B1277" s="29"/>
      <c r="D1277" s="48"/>
    </row>
    <row r="1278" spans="2:4" x14ac:dyDescent="0.9">
      <c r="B1278" s="29"/>
      <c r="D1278" s="48"/>
    </row>
    <row r="1279" spans="2:4" x14ac:dyDescent="0.9">
      <c r="B1279" s="29"/>
      <c r="D1279" s="48"/>
    </row>
    <row r="1280" spans="2:4" x14ac:dyDescent="0.9">
      <c r="B1280" s="29"/>
      <c r="D1280" s="48"/>
    </row>
    <row r="1281" spans="2:4" x14ac:dyDescent="0.9">
      <c r="B1281" s="29"/>
      <c r="D1281" s="48"/>
    </row>
    <row r="1282" spans="2:4" x14ac:dyDescent="0.9">
      <c r="B1282" s="29"/>
      <c r="D1282" s="48"/>
    </row>
    <row r="1283" spans="2:4" x14ac:dyDescent="0.9">
      <c r="B1283" s="29"/>
      <c r="D1283" s="48"/>
    </row>
    <row r="1284" spans="2:4" x14ac:dyDescent="0.9">
      <c r="B1284" s="29"/>
      <c r="D1284" s="48"/>
    </row>
    <row r="1285" spans="2:4" x14ac:dyDescent="0.9">
      <c r="B1285" s="29"/>
      <c r="D1285" s="48"/>
    </row>
    <row r="1286" spans="2:4" x14ac:dyDescent="0.9">
      <c r="B1286" s="29"/>
      <c r="D1286" s="48"/>
    </row>
    <row r="1287" spans="2:4" x14ac:dyDescent="0.9">
      <c r="B1287" s="29"/>
      <c r="D1287" s="48"/>
    </row>
    <row r="1288" spans="2:4" x14ac:dyDescent="0.9">
      <c r="B1288" s="29"/>
      <c r="D1288" s="48"/>
    </row>
    <row r="1289" spans="2:4" x14ac:dyDescent="0.9">
      <c r="B1289" s="29"/>
      <c r="D1289" s="48"/>
    </row>
    <row r="1290" spans="2:4" x14ac:dyDescent="0.9">
      <c r="B1290" s="29"/>
      <c r="D1290" s="48"/>
    </row>
    <row r="1291" spans="2:4" x14ac:dyDescent="0.9">
      <c r="B1291" s="29"/>
      <c r="D1291" s="48"/>
    </row>
    <row r="1292" spans="2:4" x14ac:dyDescent="0.9">
      <c r="B1292" s="29"/>
      <c r="D1292" s="48"/>
    </row>
    <row r="1293" spans="2:4" x14ac:dyDescent="0.9">
      <c r="B1293" s="29"/>
      <c r="D1293" s="48"/>
    </row>
    <row r="1294" spans="2:4" x14ac:dyDescent="0.9">
      <c r="B1294" s="29"/>
      <c r="D1294" s="48"/>
    </row>
    <row r="1295" spans="2:4" x14ac:dyDescent="0.9">
      <c r="B1295" s="29"/>
      <c r="D1295" s="48"/>
    </row>
    <row r="1296" spans="2:4" x14ac:dyDescent="0.9">
      <c r="B1296" s="29"/>
      <c r="D1296" s="48"/>
    </row>
    <row r="1297" spans="2:4" x14ac:dyDescent="0.9">
      <c r="B1297" s="29"/>
      <c r="D1297" s="48"/>
    </row>
    <row r="1298" spans="2:4" x14ac:dyDescent="0.9">
      <c r="B1298" s="29"/>
      <c r="D1298" s="48"/>
    </row>
    <row r="1299" spans="2:4" x14ac:dyDescent="0.9">
      <c r="B1299" s="29"/>
      <c r="D1299" s="48"/>
    </row>
    <row r="1300" spans="2:4" x14ac:dyDescent="0.9">
      <c r="B1300" s="29"/>
      <c r="D1300" s="48"/>
    </row>
    <row r="1301" spans="2:4" x14ac:dyDescent="0.9">
      <c r="B1301" s="29"/>
      <c r="D1301" s="48"/>
    </row>
    <row r="1302" spans="2:4" x14ac:dyDescent="0.9">
      <c r="B1302" s="29"/>
      <c r="D1302" s="48"/>
    </row>
    <row r="1303" spans="2:4" x14ac:dyDescent="0.9">
      <c r="B1303" s="29"/>
      <c r="D1303" s="48"/>
    </row>
    <row r="1304" spans="2:4" x14ac:dyDescent="0.9">
      <c r="B1304" s="29"/>
      <c r="D1304" s="48"/>
    </row>
    <row r="1305" spans="2:4" x14ac:dyDescent="0.9">
      <c r="B1305" s="29"/>
      <c r="D1305" s="48"/>
    </row>
    <row r="1306" spans="2:4" x14ac:dyDescent="0.9">
      <c r="B1306" s="29"/>
      <c r="D1306" s="48"/>
    </row>
    <row r="1307" spans="2:4" x14ac:dyDescent="0.9">
      <c r="B1307" s="29"/>
      <c r="D1307" s="48"/>
    </row>
    <row r="1308" spans="2:4" x14ac:dyDescent="0.9">
      <c r="B1308" s="29"/>
      <c r="D1308" s="48"/>
    </row>
    <row r="1309" spans="2:4" x14ac:dyDescent="0.9">
      <c r="B1309" s="29"/>
      <c r="D1309" s="48"/>
    </row>
    <row r="1310" spans="2:4" x14ac:dyDescent="0.9">
      <c r="B1310" s="29"/>
      <c r="D1310" s="48"/>
    </row>
    <row r="1311" spans="2:4" x14ac:dyDescent="0.9">
      <c r="B1311" s="29"/>
      <c r="D1311" s="48"/>
    </row>
    <row r="1312" spans="2:4" x14ac:dyDescent="0.9">
      <c r="B1312" s="29"/>
      <c r="D1312" s="48"/>
    </row>
    <row r="1313" spans="2:4" x14ac:dyDescent="0.9">
      <c r="B1313" s="29"/>
      <c r="D1313" s="48"/>
    </row>
    <row r="1314" spans="2:4" x14ac:dyDescent="0.9">
      <c r="B1314" s="29"/>
      <c r="D1314" s="48"/>
    </row>
    <row r="1315" spans="2:4" x14ac:dyDescent="0.9">
      <c r="B1315" s="29"/>
      <c r="D1315" s="48"/>
    </row>
    <row r="1316" spans="2:4" x14ac:dyDescent="0.9">
      <c r="B1316" s="29"/>
      <c r="D1316" s="48"/>
    </row>
    <row r="1317" spans="2:4" x14ac:dyDescent="0.9">
      <c r="B1317" s="29"/>
      <c r="D1317" s="48"/>
    </row>
    <row r="1318" spans="2:4" x14ac:dyDescent="0.9">
      <c r="B1318" s="29"/>
      <c r="D1318" s="48"/>
    </row>
    <row r="1319" spans="2:4" x14ac:dyDescent="0.9">
      <c r="B1319" s="29"/>
      <c r="D1319" s="48"/>
    </row>
    <row r="1320" spans="2:4" x14ac:dyDescent="0.9">
      <c r="B1320" s="29"/>
      <c r="D1320" s="48"/>
    </row>
    <row r="1321" spans="2:4" x14ac:dyDescent="0.9">
      <c r="B1321" s="29"/>
      <c r="D1321" s="48"/>
    </row>
    <row r="1322" spans="2:4" x14ac:dyDescent="0.9">
      <c r="B1322" s="29"/>
      <c r="D1322" s="48"/>
    </row>
    <row r="1323" spans="2:4" x14ac:dyDescent="0.9">
      <c r="B1323" s="29"/>
      <c r="D1323" s="48"/>
    </row>
    <row r="1324" spans="2:4" x14ac:dyDescent="0.9">
      <c r="B1324" s="29"/>
      <c r="D1324" s="48"/>
    </row>
    <row r="1325" spans="2:4" x14ac:dyDescent="0.9">
      <c r="B1325" s="29"/>
      <c r="D1325" s="48"/>
    </row>
    <row r="1326" spans="2:4" x14ac:dyDescent="0.9">
      <c r="B1326" s="29"/>
      <c r="D1326" s="48"/>
    </row>
    <row r="1327" spans="2:4" x14ac:dyDescent="0.9">
      <c r="B1327" s="29"/>
      <c r="D1327" s="48"/>
    </row>
    <row r="1328" spans="2:4" x14ac:dyDescent="0.9">
      <c r="B1328" s="29"/>
      <c r="D1328" s="48"/>
    </row>
    <row r="1329" spans="2:4" x14ac:dyDescent="0.9">
      <c r="B1329" s="29"/>
      <c r="D1329" s="48"/>
    </row>
    <row r="1330" spans="2:4" x14ac:dyDescent="0.9">
      <c r="B1330" s="29"/>
      <c r="D1330" s="48"/>
    </row>
    <row r="1331" spans="2:4" x14ac:dyDescent="0.9">
      <c r="B1331" s="29"/>
      <c r="D1331" s="48"/>
    </row>
    <row r="1332" spans="2:4" x14ac:dyDescent="0.9">
      <c r="B1332" s="29"/>
      <c r="D1332" s="48"/>
    </row>
    <row r="1333" spans="2:4" x14ac:dyDescent="0.9">
      <c r="B1333" s="29"/>
      <c r="D1333" s="48"/>
    </row>
    <row r="1334" spans="2:4" x14ac:dyDescent="0.9">
      <c r="B1334" s="29"/>
      <c r="D1334" s="48"/>
    </row>
    <row r="1335" spans="2:4" x14ac:dyDescent="0.9">
      <c r="B1335" s="29"/>
      <c r="D1335" s="48"/>
    </row>
    <row r="1336" spans="2:4" x14ac:dyDescent="0.9">
      <c r="B1336" s="29"/>
      <c r="D1336" s="48"/>
    </row>
    <row r="1337" spans="2:4" x14ac:dyDescent="0.9">
      <c r="B1337" s="29"/>
      <c r="D1337" s="48"/>
    </row>
    <row r="1338" spans="2:4" x14ac:dyDescent="0.9">
      <c r="B1338" s="29"/>
      <c r="D1338" s="48"/>
    </row>
    <row r="1339" spans="2:4" x14ac:dyDescent="0.9">
      <c r="B1339" s="29"/>
      <c r="D1339" s="48"/>
    </row>
    <row r="1340" spans="2:4" x14ac:dyDescent="0.9">
      <c r="B1340" s="29"/>
      <c r="D1340" s="48"/>
    </row>
    <row r="1341" spans="2:4" x14ac:dyDescent="0.9">
      <c r="B1341" s="29"/>
      <c r="D1341" s="48"/>
    </row>
    <row r="1342" spans="2:4" x14ac:dyDescent="0.9">
      <c r="B1342" s="29"/>
      <c r="D1342" s="48"/>
    </row>
    <row r="1343" spans="2:4" x14ac:dyDescent="0.9">
      <c r="B1343" s="29"/>
      <c r="D1343" s="48"/>
    </row>
    <row r="1344" spans="2:4" x14ac:dyDescent="0.9">
      <c r="B1344" s="29"/>
      <c r="D1344" s="48"/>
    </row>
    <row r="1345" spans="2:4" x14ac:dyDescent="0.9">
      <c r="B1345" s="29"/>
      <c r="D1345" s="48"/>
    </row>
    <row r="1346" spans="2:4" x14ac:dyDescent="0.9">
      <c r="B1346" s="29"/>
      <c r="D1346" s="48"/>
    </row>
    <row r="1347" spans="2:4" x14ac:dyDescent="0.9">
      <c r="B1347" s="29"/>
      <c r="D1347" s="48"/>
    </row>
    <row r="1348" spans="2:4" x14ac:dyDescent="0.9">
      <c r="B1348" s="29"/>
      <c r="D1348" s="48"/>
    </row>
    <row r="1349" spans="2:4" x14ac:dyDescent="0.9">
      <c r="B1349" s="29"/>
      <c r="D1349" s="48"/>
    </row>
    <row r="1350" spans="2:4" x14ac:dyDescent="0.9">
      <c r="B1350" s="29"/>
      <c r="D1350" s="48"/>
    </row>
    <row r="1351" spans="2:4" x14ac:dyDescent="0.9">
      <c r="B1351" s="29"/>
      <c r="D1351" s="48"/>
    </row>
    <row r="1352" spans="2:4" x14ac:dyDescent="0.9">
      <c r="B1352" s="29"/>
      <c r="D1352" s="48"/>
    </row>
    <row r="1353" spans="2:4" x14ac:dyDescent="0.9">
      <c r="B1353" s="29"/>
      <c r="D1353" s="48"/>
    </row>
    <row r="1354" spans="2:4" x14ac:dyDescent="0.9">
      <c r="B1354" s="29"/>
      <c r="D1354" s="48"/>
    </row>
    <row r="1355" spans="2:4" x14ac:dyDescent="0.9">
      <c r="B1355" s="29"/>
      <c r="D1355" s="48"/>
    </row>
    <row r="1356" spans="2:4" x14ac:dyDescent="0.9">
      <c r="B1356" s="29"/>
      <c r="D1356" s="48"/>
    </row>
    <row r="1357" spans="2:4" x14ac:dyDescent="0.9">
      <c r="B1357" s="29"/>
      <c r="D1357" s="48"/>
    </row>
    <row r="1358" spans="2:4" x14ac:dyDescent="0.9">
      <c r="B1358" s="29"/>
      <c r="D1358" s="48"/>
    </row>
    <row r="1359" spans="2:4" x14ac:dyDescent="0.9">
      <c r="B1359" s="29"/>
      <c r="D1359" s="48"/>
    </row>
    <row r="1360" spans="2:4" x14ac:dyDescent="0.9">
      <c r="B1360" s="29"/>
      <c r="D1360" s="48"/>
    </row>
    <row r="1361" spans="2:4" x14ac:dyDescent="0.9">
      <c r="B1361" s="29"/>
      <c r="D1361" s="48"/>
    </row>
    <row r="1362" spans="2:4" x14ac:dyDescent="0.9">
      <c r="B1362" s="29"/>
      <c r="D1362" s="48"/>
    </row>
    <row r="1363" spans="2:4" x14ac:dyDescent="0.9">
      <c r="B1363" s="29"/>
      <c r="D1363" s="48"/>
    </row>
    <row r="1364" spans="2:4" x14ac:dyDescent="0.9">
      <c r="B1364" s="29"/>
      <c r="D1364" s="48"/>
    </row>
    <row r="1365" spans="2:4" x14ac:dyDescent="0.9">
      <c r="B1365" s="29"/>
      <c r="D1365" s="48"/>
    </row>
    <row r="1366" spans="2:4" x14ac:dyDescent="0.9">
      <c r="B1366" s="29"/>
      <c r="D1366" s="48"/>
    </row>
    <row r="1367" spans="2:4" x14ac:dyDescent="0.9">
      <c r="B1367" s="29"/>
      <c r="D1367" s="48"/>
    </row>
    <row r="1368" spans="2:4" x14ac:dyDescent="0.9">
      <c r="B1368" s="29"/>
      <c r="D1368" s="48"/>
    </row>
    <row r="1369" spans="2:4" x14ac:dyDescent="0.9">
      <c r="B1369" s="29"/>
      <c r="D1369" s="48"/>
    </row>
    <row r="1370" spans="2:4" x14ac:dyDescent="0.9">
      <c r="B1370" s="29"/>
      <c r="D1370" s="48"/>
    </row>
    <row r="1371" spans="2:4" x14ac:dyDescent="0.9">
      <c r="B1371" s="29"/>
      <c r="D1371" s="48"/>
    </row>
    <row r="1372" spans="2:4" x14ac:dyDescent="0.9">
      <c r="B1372" s="29"/>
      <c r="D1372" s="48"/>
    </row>
    <row r="1373" spans="2:4" x14ac:dyDescent="0.9">
      <c r="B1373" s="29"/>
      <c r="D1373" s="48"/>
    </row>
    <row r="1374" spans="2:4" x14ac:dyDescent="0.9">
      <c r="B1374" s="29"/>
      <c r="D1374" s="48"/>
    </row>
    <row r="1375" spans="2:4" x14ac:dyDescent="0.9">
      <c r="B1375" s="29"/>
      <c r="D1375" s="48"/>
    </row>
    <row r="1376" spans="2:4" x14ac:dyDescent="0.9">
      <c r="B1376" s="29"/>
      <c r="D1376" s="48"/>
    </row>
    <row r="1377" spans="2:4" x14ac:dyDescent="0.9">
      <c r="B1377" s="29"/>
      <c r="D1377" s="48"/>
    </row>
    <row r="1378" spans="2:4" x14ac:dyDescent="0.9">
      <c r="B1378" s="29"/>
      <c r="D1378" s="48"/>
    </row>
    <row r="1379" spans="2:4" x14ac:dyDescent="0.9">
      <c r="B1379" s="29"/>
      <c r="D1379" s="48"/>
    </row>
    <row r="1380" spans="2:4" x14ac:dyDescent="0.9">
      <c r="B1380" s="29"/>
      <c r="D1380" s="48"/>
    </row>
    <row r="1381" spans="2:4" x14ac:dyDescent="0.9">
      <c r="B1381" s="29"/>
      <c r="D1381" s="48"/>
    </row>
    <row r="1382" spans="2:4" x14ac:dyDescent="0.9">
      <c r="B1382" s="29"/>
      <c r="D1382" s="48"/>
    </row>
    <row r="1383" spans="2:4" x14ac:dyDescent="0.9">
      <c r="B1383" s="29"/>
      <c r="D1383" s="48"/>
    </row>
    <row r="1384" spans="2:4" x14ac:dyDescent="0.9">
      <c r="B1384" s="29"/>
      <c r="D1384" s="48"/>
    </row>
    <row r="1385" spans="2:4" x14ac:dyDescent="0.9">
      <c r="B1385" s="29"/>
      <c r="D1385" s="48"/>
    </row>
    <row r="1386" spans="2:4" x14ac:dyDescent="0.9">
      <c r="B1386" s="29"/>
      <c r="D1386" s="48"/>
    </row>
    <row r="1387" spans="2:4" x14ac:dyDescent="0.9">
      <c r="B1387" s="29"/>
      <c r="D1387" s="48"/>
    </row>
    <row r="1388" spans="2:4" x14ac:dyDescent="0.9">
      <c r="B1388" s="29"/>
      <c r="D1388" s="48"/>
    </row>
    <row r="1389" spans="2:4" x14ac:dyDescent="0.9">
      <c r="B1389" s="29"/>
      <c r="D1389" s="48"/>
    </row>
    <row r="1390" spans="2:4" x14ac:dyDescent="0.9">
      <c r="B1390" s="29"/>
      <c r="D1390" s="48"/>
    </row>
    <row r="1391" spans="2:4" x14ac:dyDescent="0.9">
      <c r="B1391" s="29"/>
      <c r="D1391" s="48"/>
    </row>
    <row r="1392" spans="2:4" x14ac:dyDescent="0.9">
      <c r="B1392" s="29"/>
      <c r="D1392" s="48"/>
    </row>
    <row r="1393" spans="2:4" x14ac:dyDescent="0.9">
      <c r="B1393" s="29"/>
      <c r="D1393" s="48"/>
    </row>
    <row r="1394" spans="2:4" x14ac:dyDescent="0.9">
      <c r="B1394" s="29"/>
      <c r="D1394" s="48"/>
    </row>
    <row r="1395" spans="2:4" x14ac:dyDescent="0.9">
      <c r="B1395" s="29"/>
      <c r="D1395" s="48"/>
    </row>
    <row r="1396" spans="2:4" x14ac:dyDescent="0.9">
      <c r="B1396" s="29"/>
      <c r="D1396" s="48"/>
    </row>
    <row r="1397" spans="2:4" x14ac:dyDescent="0.9">
      <c r="B1397" s="29"/>
      <c r="D1397" s="48"/>
    </row>
    <row r="1398" spans="2:4" x14ac:dyDescent="0.9">
      <c r="B1398" s="29"/>
      <c r="D1398" s="48"/>
    </row>
    <row r="1399" spans="2:4" x14ac:dyDescent="0.9">
      <c r="B1399" s="29"/>
      <c r="D1399" s="48"/>
    </row>
    <row r="1400" spans="2:4" x14ac:dyDescent="0.9">
      <c r="B1400" s="29"/>
      <c r="D1400" s="48"/>
    </row>
    <row r="1401" spans="2:4" x14ac:dyDescent="0.9">
      <c r="B1401" s="29"/>
      <c r="D1401" s="48"/>
    </row>
    <row r="1402" spans="2:4" x14ac:dyDescent="0.9">
      <c r="B1402" s="29"/>
      <c r="D1402" s="48"/>
    </row>
    <row r="1403" spans="2:4" x14ac:dyDescent="0.9">
      <c r="B1403" s="29"/>
      <c r="D1403" s="48"/>
    </row>
    <row r="1404" spans="2:4" x14ac:dyDescent="0.9">
      <c r="B1404" s="29"/>
      <c r="D1404" s="48"/>
    </row>
    <row r="1405" spans="2:4" x14ac:dyDescent="0.9">
      <c r="B1405" s="29"/>
      <c r="D1405" s="48"/>
    </row>
    <row r="1406" spans="2:4" x14ac:dyDescent="0.9">
      <c r="B1406" s="29"/>
      <c r="D1406" s="48"/>
    </row>
    <row r="1407" spans="2:4" x14ac:dyDescent="0.9">
      <c r="B1407" s="29"/>
      <c r="D1407" s="48"/>
    </row>
    <row r="1408" spans="2:4" x14ac:dyDescent="0.9">
      <c r="B1408" s="29"/>
      <c r="D1408" s="48"/>
    </row>
    <row r="1409" spans="2:4" x14ac:dyDescent="0.9">
      <c r="B1409" s="29"/>
      <c r="D1409" s="48"/>
    </row>
    <row r="1410" spans="2:4" x14ac:dyDescent="0.9">
      <c r="B1410" s="29"/>
      <c r="D1410" s="48"/>
    </row>
    <row r="1411" spans="2:4" x14ac:dyDescent="0.9">
      <c r="B1411" s="29"/>
      <c r="D1411" s="48"/>
    </row>
    <row r="1412" spans="2:4" x14ac:dyDescent="0.9">
      <c r="B1412" s="29"/>
      <c r="D1412" s="48"/>
    </row>
    <row r="1413" spans="2:4" x14ac:dyDescent="0.9">
      <c r="B1413" s="29"/>
      <c r="D1413" s="48"/>
    </row>
    <row r="1414" spans="2:4" x14ac:dyDescent="0.9">
      <c r="B1414" s="29"/>
      <c r="D1414" s="48"/>
    </row>
    <row r="1415" spans="2:4" x14ac:dyDescent="0.9">
      <c r="B1415" s="29"/>
      <c r="D1415" s="48"/>
    </row>
    <row r="1416" spans="2:4" x14ac:dyDescent="0.9">
      <c r="B1416" s="29"/>
      <c r="D1416" s="48"/>
    </row>
    <row r="1417" spans="2:4" x14ac:dyDescent="0.9">
      <c r="B1417" s="29"/>
      <c r="D1417" s="48"/>
    </row>
    <row r="1418" spans="2:4" x14ac:dyDescent="0.9">
      <c r="B1418" s="29"/>
      <c r="D1418" s="48"/>
    </row>
    <row r="1419" spans="2:4" x14ac:dyDescent="0.9">
      <c r="B1419" s="29"/>
      <c r="D1419" s="48"/>
    </row>
    <row r="1420" spans="2:4" x14ac:dyDescent="0.9">
      <c r="B1420" s="29"/>
      <c r="D1420" s="48"/>
    </row>
    <row r="1421" spans="2:4" x14ac:dyDescent="0.9">
      <c r="B1421" s="29"/>
      <c r="D1421" s="48"/>
    </row>
    <row r="1422" spans="2:4" x14ac:dyDescent="0.9">
      <c r="B1422" s="29"/>
      <c r="D1422" s="48"/>
    </row>
    <row r="1423" spans="2:4" x14ac:dyDescent="0.9">
      <c r="B1423" s="29"/>
      <c r="D1423" s="48"/>
    </row>
    <row r="1424" spans="2:4" x14ac:dyDescent="0.9">
      <c r="B1424" s="29"/>
      <c r="D1424" s="48"/>
    </row>
    <row r="1425" spans="2:4" x14ac:dyDescent="0.9">
      <c r="B1425" s="29"/>
      <c r="D1425" s="48"/>
    </row>
    <row r="1426" spans="2:4" x14ac:dyDescent="0.9">
      <c r="B1426" s="29"/>
      <c r="D1426" s="48"/>
    </row>
    <row r="1427" spans="2:4" x14ac:dyDescent="0.9">
      <c r="B1427" s="29"/>
      <c r="D1427" s="48"/>
    </row>
    <row r="1428" spans="2:4" x14ac:dyDescent="0.9">
      <c r="B1428" s="29"/>
      <c r="D1428" s="48"/>
    </row>
    <row r="1429" spans="2:4" x14ac:dyDescent="0.9">
      <c r="B1429" s="29"/>
      <c r="D1429" s="48"/>
    </row>
    <row r="1430" spans="2:4" x14ac:dyDescent="0.9">
      <c r="B1430" s="29"/>
      <c r="D1430" s="48"/>
    </row>
    <row r="1431" spans="2:4" x14ac:dyDescent="0.9">
      <c r="B1431" s="29"/>
      <c r="D1431" s="48"/>
    </row>
    <row r="1432" spans="2:4" x14ac:dyDescent="0.9">
      <c r="B1432" s="29"/>
      <c r="D1432" s="48"/>
    </row>
    <row r="1433" spans="2:4" x14ac:dyDescent="0.9">
      <c r="B1433" s="29"/>
      <c r="D1433" s="48"/>
    </row>
    <row r="1434" spans="2:4" x14ac:dyDescent="0.9">
      <c r="B1434" s="29"/>
      <c r="D1434" s="48"/>
    </row>
    <row r="1435" spans="2:4" x14ac:dyDescent="0.9">
      <c r="B1435" s="29"/>
      <c r="D1435" s="48"/>
    </row>
    <row r="1436" spans="2:4" x14ac:dyDescent="0.9">
      <c r="B1436" s="29"/>
      <c r="D1436" s="48"/>
    </row>
    <row r="1437" spans="2:4" x14ac:dyDescent="0.9">
      <c r="B1437" s="29"/>
      <c r="D1437" s="48"/>
    </row>
    <row r="1438" spans="2:4" x14ac:dyDescent="0.9">
      <c r="B1438" s="29"/>
      <c r="D1438" s="48"/>
    </row>
    <row r="1439" spans="2:4" x14ac:dyDescent="0.9">
      <c r="B1439" s="29"/>
      <c r="D1439" s="48"/>
    </row>
    <row r="1440" spans="2:4" x14ac:dyDescent="0.9">
      <c r="B1440" s="29"/>
      <c r="D1440" s="48"/>
    </row>
    <row r="1441" spans="2:4" x14ac:dyDescent="0.9">
      <c r="B1441" s="29"/>
      <c r="D1441" s="48"/>
    </row>
    <row r="1442" spans="2:4" x14ac:dyDescent="0.9">
      <c r="B1442" s="29"/>
      <c r="D1442" s="48"/>
    </row>
    <row r="1443" spans="2:4" x14ac:dyDescent="0.9">
      <c r="B1443" s="29"/>
      <c r="D1443" s="48"/>
    </row>
    <row r="1444" spans="2:4" x14ac:dyDescent="0.9">
      <c r="B1444" s="29"/>
      <c r="D1444" s="48"/>
    </row>
    <row r="1445" spans="2:4" x14ac:dyDescent="0.9">
      <c r="B1445" s="29"/>
      <c r="D1445" s="48"/>
    </row>
    <row r="1446" spans="2:4" x14ac:dyDescent="0.9">
      <c r="B1446" s="29"/>
      <c r="D1446" s="48"/>
    </row>
    <row r="1447" spans="2:4" x14ac:dyDescent="0.9">
      <c r="B1447" s="29"/>
      <c r="D1447" s="48"/>
    </row>
    <row r="1448" spans="2:4" x14ac:dyDescent="0.9">
      <c r="B1448" s="29"/>
      <c r="D1448" s="48"/>
    </row>
    <row r="1449" spans="2:4" x14ac:dyDescent="0.9">
      <c r="B1449" s="29"/>
      <c r="D1449" s="48"/>
    </row>
    <row r="1450" spans="2:4" x14ac:dyDescent="0.9">
      <c r="B1450" s="29"/>
      <c r="D1450" s="48"/>
    </row>
    <row r="1451" spans="2:4" x14ac:dyDescent="0.9">
      <c r="B1451" s="29"/>
      <c r="D1451" s="48"/>
    </row>
    <row r="1452" spans="2:4" x14ac:dyDescent="0.9">
      <c r="B1452" s="29"/>
      <c r="D1452" s="48"/>
    </row>
    <row r="1453" spans="2:4" x14ac:dyDescent="0.9">
      <c r="B1453" s="29"/>
      <c r="D1453" s="48"/>
    </row>
    <row r="1454" spans="2:4" x14ac:dyDescent="0.9">
      <c r="B1454" s="29"/>
      <c r="D1454" s="48"/>
    </row>
    <row r="1455" spans="2:4" x14ac:dyDescent="0.9">
      <c r="B1455" s="29"/>
      <c r="D1455" s="48"/>
    </row>
    <row r="1456" spans="2:4" x14ac:dyDescent="0.9">
      <c r="B1456" s="29"/>
      <c r="D1456" s="48"/>
    </row>
    <row r="1457" spans="2:4" x14ac:dyDescent="0.9">
      <c r="B1457" s="29"/>
      <c r="D1457" s="48"/>
    </row>
    <row r="1458" spans="2:4" x14ac:dyDescent="0.9">
      <c r="B1458" s="29"/>
      <c r="D1458" s="48"/>
    </row>
    <row r="1459" spans="2:4" x14ac:dyDescent="0.9">
      <c r="B1459" s="29"/>
      <c r="D1459" s="48"/>
    </row>
    <row r="1460" spans="2:4" x14ac:dyDescent="0.9">
      <c r="B1460" s="29"/>
      <c r="D1460" s="48"/>
    </row>
    <row r="1461" spans="2:4" x14ac:dyDescent="0.9">
      <c r="B1461" s="29"/>
      <c r="D1461" s="48"/>
    </row>
    <row r="1462" spans="2:4" x14ac:dyDescent="0.9">
      <c r="B1462" s="29"/>
      <c r="D1462" s="48"/>
    </row>
    <row r="1463" spans="2:4" x14ac:dyDescent="0.9">
      <c r="B1463" s="29"/>
      <c r="D1463" s="48"/>
    </row>
    <row r="1464" spans="2:4" x14ac:dyDescent="0.9">
      <c r="B1464" s="29"/>
      <c r="D1464" s="48"/>
    </row>
    <row r="1465" spans="2:4" x14ac:dyDescent="0.9">
      <c r="B1465" s="29"/>
      <c r="D1465" s="48"/>
    </row>
    <row r="1466" spans="2:4" x14ac:dyDescent="0.9">
      <c r="B1466" s="29"/>
      <c r="D1466" s="48"/>
    </row>
    <row r="1467" spans="2:4" x14ac:dyDescent="0.9">
      <c r="B1467" s="29"/>
      <c r="D1467" s="48"/>
    </row>
    <row r="1468" spans="2:4" x14ac:dyDescent="0.9">
      <c r="B1468" s="29"/>
      <c r="D1468" s="48"/>
    </row>
    <row r="1469" spans="2:4" x14ac:dyDescent="0.9">
      <c r="B1469" s="29"/>
      <c r="D1469" s="48"/>
    </row>
    <row r="1470" spans="2:4" x14ac:dyDescent="0.9">
      <c r="B1470" s="29"/>
      <c r="D1470" s="48"/>
    </row>
    <row r="1471" spans="2:4" x14ac:dyDescent="0.9">
      <c r="B1471" s="29"/>
      <c r="D1471" s="48"/>
    </row>
    <row r="1472" spans="2:4" x14ac:dyDescent="0.9">
      <c r="B1472" s="29"/>
      <c r="D1472" s="48"/>
    </row>
    <row r="1473" spans="2:4" x14ac:dyDescent="0.9">
      <c r="B1473" s="29"/>
      <c r="D1473" s="48"/>
    </row>
    <row r="1474" spans="2:4" x14ac:dyDescent="0.9">
      <c r="B1474" s="29"/>
      <c r="D1474" s="48"/>
    </row>
    <row r="1475" spans="2:4" x14ac:dyDescent="0.9">
      <c r="B1475" s="29"/>
      <c r="D1475" s="48"/>
    </row>
    <row r="1476" spans="2:4" x14ac:dyDescent="0.9">
      <c r="B1476" s="29"/>
      <c r="D1476" s="48"/>
    </row>
    <row r="1477" spans="2:4" x14ac:dyDescent="0.9">
      <c r="B1477" s="29"/>
      <c r="D1477" s="48"/>
    </row>
    <row r="1478" spans="2:4" x14ac:dyDescent="0.9">
      <c r="B1478" s="29"/>
      <c r="D1478" s="48"/>
    </row>
    <row r="1479" spans="2:4" x14ac:dyDescent="0.9">
      <c r="B1479" s="29"/>
      <c r="D1479" s="48"/>
    </row>
    <row r="1480" spans="2:4" x14ac:dyDescent="0.9">
      <c r="B1480" s="29"/>
      <c r="D1480" s="48"/>
    </row>
    <row r="1481" spans="2:4" x14ac:dyDescent="0.9">
      <c r="B1481" s="29"/>
      <c r="D1481" s="48"/>
    </row>
    <row r="1482" spans="2:4" x14ac:dyDescent="0.9">
      <c r="B1482" s="29"/>
      <c r="D1482" s="48"/>
    </row>
    <row r="1483" spans="2:4" x14ac:dyDescent="0.9">
      <c r="B1483" s="29"/>
      <c r="D1483" s="48"/>
    </row>
    <row r="1484" spans="2:4" x14ac:dyDescent="0.9">
      <c r="B1484" s="29"/>
      <c r="D1484" s="48"/>
    </row>
    <row r="1485" spans="2:4" x14ac:dyDescent="0.9">
      <c r="B1485" s="29"/>
      <c r="D1485" s="48"/>
    </row>
    <row r="1486" spans="2:4" x14ac:dyDescent="0.9">
      <c r="B1486" s="29"/>
      <c r="D1486" s="48"/>
    </row>
    <row r="1487" spans="2:4" x14ac:dyDescent="0.9">
      <c r="B1487" s="29"/>
      <c r="D1487" s="48"/>
    </row>
    <row r="1488" spans="2:4" x14ac:dyDescent="0.9">
      <c r="B1488" s="29"/>
      <c r="D1488" s="48"/>
    </row>
    <row r="1489" spans="2:4" x14ac:dyDescent="0.9">
      <c r="B1489" s="29"/>
      <c r="D1489" s="48"/>
    </row>
    <row r="1490" spans="2:4" x14ac:dyDescent="0.9">
      <c r="B1490" s="29"/>
      <c r="D1490" s="48"/>
    </row>
    <row r="1491" spans="2:4" x14ac:dyDescent="0.9">
      <c r="B1491" s="29"/>
      <c r="D1491" s="48"/>
    </row>
    <row r="1492" spans="2:4" x14ac:dyDescent="0.9">
      <c r="B1492" s="29"/>
      <c r="D1492" s="48"/>
    </row>
    <row r="1493" spans="2:4" x14ac:dyDescent="0.9">
      <c r="B1493" s="29"/>
      <c r="D1493" s="48"/>
    </row>
    <row r="1494" spans="2:4" x14ac:dyDescent="0.9">
      <c r="B1494" s="29"/>
      <c r="D1494" s="48"/>
    </row>
    <row r="1495" spans="2:4" x14ac:dyDescent="0.9">
      <c r="B1495" s="29"/>
      <c r="D1495" s="48"/>
    </row>
    <row r="1496" spans="2:4" x14ac:dyDescent="0.9">
      <c r="B1496" s="29"/>
      <c r="D1496" s="48"/>
    </row>
    <row r="1497" spans="2:4" x14ac:dyDescent="0.9">
      <c r="B1497" s="29"/>
      <c r="D1497" s="48"/>
    </row>
    <row r="1498" spans="2:4" x14ac:dyDescent="0.9">
      <c r="B1498" s="29"/>
      <c r="D1498" s="48"/>
    </row>
    <row r="1499" spans="2:4" x14ac:dyDescent="0.9">
      <c r="B1499" s="29"/>
      <c r="D1499" s="48"/>
    </row>
    <row r="1500" spans="2:4" x14ac:dyDescent="0.9">
      <c r="B1500" s="29"/>
      <c r="D1500" s="48"/>
    </row>
    <row r="1501" spans="2:4" x14ac:dyDescent="0.9">
      <c r="B1501" s="29"/>
      <c r="D1501" s="48"/>
    </row>
    <row r="1502" spans="2:4" x14ac:dyDescent="0.9">
      <c r="B1502" s="29"/>
      <c r="D1502" s="48"/>
    </row>
    <row r="1503" spans="2:4" x14ac:dyDescent="0.9">
      <c r="B1503" s="29"/>
      <c r="D1503" s="48"/>
    </row>
    <row r="1504" spans="2:4" x14ac:dyDescent="0.9">
      <c r="B1504" s="29"/>
      <c r="D1504" s="48"/>
    </row>
    <row r="1505" spans="2:4" x14ac:dyDescent="0.9">
      <c r="B1505" s="29"/>
      <c r="D1505" s="48"/>
    </row>
    <row r="1506" spans="2:4" x14ac:dyDescent="0.9">
      <c r="B1506" s="29"/>
      <c r="D1506" s="48"/>
    </row>
    <row r="1507" spans="2:4" x14ac:dyDescent="0.9">
      <c r="B1507" s="29"/>
      <c r="D1507" s="48"/>
    </row>
    <row r="1508" spans="2:4" x14ac:dyDescent="0.9">
      <c r="B1508" s="29"/>
      <c r="D1508" s="48"/>
    </row>
    <row r="1509" spans="2:4" x14ac:dyDescent="0.9">
      <c r="B1509" s="29"/>
      <c r="D1509" s="48"/>
    </row>
    <row r="1510" spans="2:4" x14ac:dyDescent="0.9">
      <c r="B1510" s="29"/>
      <c r="D1510" s="48"/>
    </row>
    <row r="1511" spans="2:4" x14ac:dyDescent="0.9">
      <c r="B1511" s="29"/>
      <c r="D1511" s="48"/>
    </row>
    <row r="1512" spans="2:4" x14ac:dyDescent="0.9">
      <c r="B1512" s="29"/>
      <c r="D1512" s="48"/>
    </row>
    <row r="1513" spans="2:4" x14ac:dyDescent="0.9">
      <c r="B1513" s="29"/>
      <c r="D1513" s="48"/>
    </row>
    <row r="1514" spans="2:4" x14ac:dyDescent="0.9">
      <c r="B1514" s="29"/>
      <c r="D1514" s="48"/>
    </row>
    <row r="1515" spans="2:4" x14ac:dyDescent="0.9">
      <c r="B1515" s="29"/>
      <c r="D1515" s="48"/>
    </row>
    <row r="1516" spans="2:4" x14ac:dyDescent="0.9">
      <c r="B1516" s="29"/>
      <c r="D1516" s="48"/>
    </row>
    <row r="1517" spans="2:4" x14ac:dyDescent="0.9">
      <c r="B1517" s="29"/>
      <c r="D1517" s="48"/>
    </row>
    <row r="1518" spans="2:4" x14ac:dyDescent="0.9">
      <c r="B1518" s="29"/>
      <c r="D1518" s="48"/>
    </row>
    <row r="1519" spans="2:4" x14ac:dyDescent="0.9">
      <c r="B1519" s="29"/>
      <c r="D1519" s="48"/>
    </row>
    <row r="1520" spans="2:4" x14ac:dyDescent="0.9">
      <c r="B1520" s="29"/>
      <c r="D1520" s="48"/>
    </row>
    <row r="1521" spans="2:4" x14ac:dyDescent="0.9">
      <c r="B1521" s="29"/>
      <c r="D1521" s="48"/>
    </row>
    <row r="1522" spans="2:4" x14ac:dyDescent="0.9">
      <c r="B1522" s="29"/>
      <c r="D1522" s="48"/>
    </row>
    <row r="1523" spans="2:4" x14ac:dyDescent="0.9">
      <c r="B1523" s="29"/>
      <c r="D1523" s="48"/>
    </row>
    <row r="1524" spans="2:4" x14ac:dyDescent="0.9">
      <c r="B1524" s="29"/>
      <c r="D1524" s="48"/>
    </row>
    <row r="1525" spans="2:4" x14ac:dyDescent="0.9">
      <c r="B1525" s="29"/>
      <c r="D1525" s="48"/>
    </row>
    <row r="1526" spans="2:4" x14ac:dyDescent="0.9">
      <c r="B1526" s="29"/>
      <c r="D1526" s="48"/>
    </row>
    <row r="1527" spans="2:4" x14ac:dyDescent="0.9">
      <c r="B1527" s="29"/>
      <c r="D1527" s="48"/>
    </row>
    <row r="1528" spans="2:4" x14ac:dyDescent="0.9">
      <c r="B1528" s="29"/>
      <c r="D1528" s="48"/>
    </row>
    <row r="1529" spans="2:4" x14ac:dyDescent="0.9">
      <c r="B1529" s="29"/>
      <c r="D1529" s="48"/>
    </row>
    <row r="1530" spans="2:4" x14ac:dyDescent="0.9">
      <c r="B1530" s="29"/>
      <c r="D1530" s="48"/>
    </row>
    <row r="1531" spans="2:4" x14ac:dyDescent="0.9">
      <c r="B1531" s="29"/>
      <c r="D1531" s="48"/>
    </row>
    <row r="1532" spans="2:4" x14ac:dyDescent="0.9">
      <c r="B1532" s="29"/>
      <c r="D1532" s="48"/>
    </row>
    <row r="1533" spans="2:4" x14ac:dyDescent="0.9">
      <c r="B1533" s="29"/>
      <c r="D1533" s="48"/>
    </row>
    <row r="1534" spans="2:4" x14ac:dyDescent="0.9">
      <c r="B1534" s="29"/>
      <c r="D1534" s="48"/>
    </row>
    <row r="1535" spans="2:4" x14ac:dyDescent="0.9">
      <c r="B1535" s="29"/>
      <c r="D1535" s="48"/>
    </row>
    <row r="1536" spans="2:4" x14ac:dyDescent="0.9">
      <c r="B1536" s="29"/>
      <c r="D1536" s="48"/>
    </row>
    <row r="1537" spans="2:4" x14ac:dyDescent="0.9">
      <c r="B1537" s="29"/>
      <c r="D1537" s="48"/>
    </row>
    <row r="1538" spans="2:4" x14ac:dyDescent="0.9">
      <c r="B1538" s="29"/>
      <c r="D1538" s="48"/>
    </row>
    <row r="1539" spans="2:4" x14ac:dyDescent="0.9">
      <c r="B1539" s="29"/>
      <c r="D1539" s="48"/>
    </row>
    <row r="1540" spans="2:4" x14ac:dyDescent="0.9">
      <c r="B1540" s="29"/>
      <c r="D1540" s="48"/>
    </row>
    <row r="1541" spans="2:4" x14ac:dyDescent="0.9">
      <c r="B1541" s="29"/>
      <c r="D1541" s="48"/>
    </row>
    <row r="1542" spans="2:4" x14ac:dyDescent="0.9">
      <c r="B1542" s="29"/>
      <c r="D1542" s="48"/>
    </row>
    <row r="1543" spans="2:4" x14ac:dyDescent="0.9">
      <c r="B1543" s="29"/>
      <c r="D1543" s="48"/>
    </row>
    <row r="1544" spans="2:4" x14ac:dyDescent="0.9">
      <c r="B1544" s="29"/>
      <c r="D1544" s="48"/>
    </row>
    <row r="1545" spans="2:4" x14ac:dyDescent="0.9">
      <c r="B1545" s="29"/>
      <c r="D1545" s="48"/>
    </row>
    <row r="1546" spans="2:4" x14ac:dyDescent="0.9">
      <c r="B1546" s="29"/>
      <c r="D1546" s="48"/>
    </row>
    <row r="1547" spans="2:4" x14ac:dyDescent="0.9">
      <c r="B1547" s="29"/>
      <c r="D1547" s="48"/>
    </row>
    <row r="1548" spans="2:4" x14ac:dyDescent="0.9">
      <c r="B1548" s="29"/>
      <c r="D1548" s="48"/>
    </row>
    <row r="1549" spans="2:4" x14ac:dyDescent="0.9">
      <c r="B1549" s="29"/>
      <c r="D1549" s="48"/>
    </row>
    <row r="1550" spans="2:4" x14ac:dyDescent="0.9">
      <c r="B1550" s="29"/>
      <c r="D1550" s="48"/>
    </row>
    <row r="1551" spans="2:4" x14ac:dyDescent="0.9">
      <c r="B1551" s="29"/>
      <c r="D1551" s="48"/>
    </row>
    <row r="1552" spans="2:4" x14ac:dyDescent="0.9">
      <c r="B1552" s="29"/>
      <c r="D1552" s="48"/>
    </row>
    <row r="1553" spans="2:4" x14ac:dyDescent="0.9">
      <c r="B1553" s="29"/>
      <c r="D1553" s="48"/>
    </row>
    <row r="1554" spans="2:4" x14ac:dyDescent="0.9">
      <c r="B1554" s="29"/>
      <c r="D1554" s="48"/>
    </row>
    <row r="1555" spans="2:4" x14ac:dyDescent="0.9">
      <c r="B1555" s="29"/>
      <c r="D1555" s="48"/>
    </row>
    <row r="1556" spans="2:4" x14ac:dyDescent="0.9">
      <c r="B1556" s="29"/>
      <c r="D1556" s="48"/>
    </row>
    <row r="1557" spans="2:4" x14ac:dyDescent="0.9">
      <c r="B1557" s="29"/>
      <c r="D1557" s="48"/>
    </row>
    <row r="1558" spans="2:4" x14ac:dyDescent="0.9">
      <c r="B1558" s="29"/>
      <c r="D1558" s="48"/>
    </row>
    <row r="1559" spans="2:4" x14ac:dyDescent="0.9">
      <c r="B1559" s="29"/>
      <c r="D1559" s="48"/>
    </row>
    <row r="1560" spans="2:4" x14ac:dyDescent="0.9">
      <c r="B1560" s="29"/>
      <c r="D1560" s="48"/>
    </row>
    <row r="1561" spans="2:4" x14ac:dyDescent="0.9">
      <c r="B1561" s="29"/>
      <c r="D1561" s="48"/>
    </row>
    <row r="1562" spans="2:4" x14ac:dyDescent="0.9">
      <c r="B1562" s="29"/>
      <c r="D1562" s="48"/>
    </row>
    <row r="1563" spans="2:4" x14ac:dyDescent="0.9">
      <c r="B1563" s="29"/>
      <c r="D1563" s="48"/>
    </row>
    <row r="1564" spans="2:4" x14ac:dyDescent="0.9">
      <c r="B1564" s="29"/>
      <c r="D1564" s="48"/>
    </row>
    <row r="1565" spans="2:4" x14ac:dyDescent="0.9">
      <c r="B1565" s="29"/>
      <c r="D1565" s="48"/>
    </row>
    <row r="1566" spans="2:4" x14ac:dyDescent="0.9">
      <c r="B1566" s="29"/>
      <c r="D1566" s="48"/>
    </row>
    <row r="1567" spans="2:4" x14ac:dyDescent="0.9">
      <c r="B1567" s="29"/>
      <c r="D1567" s="48"/>
    </row>
    <row r="1568" spans="2:4" x14ac:dyDescent="0.9">
      <c r="B1568" s="29"/>
      <c r="D1568" s="48"/>
    </row>
    <row r="1569" spans="2:4" x14ac:dyDescent="0.9">
      <c r="B1569" s="29"/>
      <c r="D1569" s="48"/>
    </row>
    <row r="1570" spans="2:4" x14ac:dyDescent="0.9">
      <c r="B1570" s="29"/>
      <c r="D1570" s="48"/>
    </row>
    <row r="1571" spans="2:4" x14ac:dyDescent="0.9">
      <c r="B1571" s="29"/>
      <c r="D1571" s="48"/>
    </row>
    <row r="1572" spans="2:4" x14ac:dyDescent="0.9">
      <c r="B1572" s="29"/>
      <c r="D1572" s="48"/>
    </row>
    <row r="1573" spans="2:4" x14ac:dyDescent="0.9">
      <c r="B1573" s="29"/>
      <c r="D1573" s="48"/>
    </row>
    <row r="1574" spans="2:4" x14ac:dyDescent="0.9">
      <c r="B1574" s="29"/>
      <c r="D1574" s="48"/>
    </row>
    <row r="1575" spans="2:4" x14ac:dyDescent="0.9">
      <c r="B1575" s="29"/>
      <c r="D1575" s="48"/>
    </row>
    <row r="1576" spans="2:4" x14ac:dyDescent="0.9">
      <c r="B1576" s="29"/>
      <c r="D1576" s="48"/>
    </row>
    <row r="1577" spans="2:4" x14ac:dyDescent="0.9">
      <c r="B1577" s="29"/>
      <c r="D1577" s="48"/>
    </row>
    <row r="1578" spans="2:4" x14ac:dyDescent="0.9">
      <c r="B1578" s="29"/>
      <c r="D1578" s="48"/>
    </row>
    <row r="1579" spans="2:4" x14ac:dyDescent="0.9">
      <c r="B1579" s="29"/>
      <c r="D1579" s="48"/>
    </row>
    <row r="1580" spans="2:4" x14ac:dyDescent="0.9">
      <c r="B1580" s="29"/>
      <c r="D1580" s="48"/>
    </row>
    <row r="1581" spans="2:4" x14ac:dyDescent="0.9">
      <c r="B1581" s="29"/>
      <c r="D1581" s="48"/>
    </row>
    <row r="1582" spans="2:4" x14ac:dyDescent="0.9">
      <c r="B1582" s="29"/>
      <c r="D1582" s="48"/>
    </row>
    <row r="1583" spans="2:4" x14ac:dyDescent="0.9">
      <c r="B1583" s="29"/>
      <c r="D1583" s="48"/>
    </row>
    <row r="1584" spans="2:4" x14ac:dyDescent="0.9">
      <c r="B1584" s="29"/>
      <c r="D1584" s="48"/>
    </row>
    <row r="1585" spans="2:4" x14ac:dyDescent="0.9">
      <c r="B1585" s="29"/>
      <c r="D1585" s="48"/>
    </row>
    <row r="1586" spans="2:4" x14ac:dyDescent="0.9">
      <c r="B1586" s="29"/>
      <c r="D1586" s="48"/>
    </row>
    <row r="1587" spans="2:4" x14ac:dyDescent="0.9">
      <c r="B1587" s="29"/>
      <c r="D1587" s="48"/>
    </row>
    <row r="1588" spans="2:4" x14ac:dyDescent="0.9">
      <c r="B1588" s="29"/>
      <c r="D1588" s="48"/>
    </row>
    <row r="1589" spans="2:4" x14ac:dyDescent="0.9">
      <c r="B1589" s="29"/>
      <c r="D1589" s="48"/>
    </row>
    <row r="1590" spans="2:4" x14ac:dyDescent="0.9">
      <c r="B1590" s="29"/>
      <c r="D1590" s="48"/>
    </row>
    <row r="1591" spans="2:4" x14ac:dyDescent="0.9">
      <c r="B1591" s="29"/>
      <c r="D1591" s="48"/>
    </row>
    <row r="1592" spans="2:4" x14ac:dyDescent="0.9">
      <c r="B1592" s="29"/>
      <c r="D1592" s="48"/>
    </row>
    <row r="1593" spans="2:4" x14ac:dyDescent="0.9">
      <c r="B1593" s="29"/>
      <c r="D1593" s="48"/>
    </row>
    <row r="1594" spans="2:4" x14ac:dyDescent="0.9">
      <c r="B1594" s="29"/>
      <c r="D1594" s="48"/>
    </row>
    <row r="1595" spans="2:4" x14ac:dyDescent="0.9">
      <c r="B1595" s="29"/>
      <c r="D1595" s="48"/>
    </row>
    <row r="1596" spans="2:4" x14ac:dyDescent="0.9">
      <c r="B1596" s="29"/>
      <c r="D1596" s="48"/>
    </row>
    <row r="1597" spans="2:4" x14ac:dyDescent="0.9">
      <c r="B1597" s="29"/>
      <c r="D1597" s="48"/>
    </row>
    <row r="1598" spans="2:4" x14ac:dyDescent="0.9">
      <c r="B1598" s="29"/>
      <c r="D1598" s="48"/>
    </row>
    <row r="1599" spans="2:4" x14ac:dyDescent="0.9">
      <c r="B1599" s="29"/>
      <c r="D1599" s="48"/>
    </row>
    <row r="1600" spans="2:4" x14ac:dyDescent="0.9">
      <c r="B1600" s="29"/>
      <c r="D1600" s="48"/>
    </row>
    <row r="1601" spans="2:4" x14ac:dyDescent="0.9">
      <c r="B1601" s="29"/>
      <c r="D1601" s="48"/>
    </row>
    <row r="1602" spans="2:4" x14ac:dyDescent="0.9">
      <c r="B1602" s="29"/>
      <c r="D1602" s="48"/>
    </row>
    <row r="1603" spans="2:4" x14ac:dyDescent="0.9">
      <c r="B1603" s="29"/>
      <c r="D1603" s="48"/>
    </row>
    <row r="1604" spans="2:4" x14ac:dyDescent="0.9">
      <c r="B1604" s="29"/>
      <c r="D1604" s="48"/>
    </row>
    <row r="1605" spans="2:4" x14ac:dyDescent="0.9">
      <c r="B1605" s="29"/>
      <c r="D1605" s="48"/>
    </row>
    <row r="1606" spans="2:4" x14ac:dyDescent="0.9">
      <c r="B1606" s="29"/>
      <c r="D1606" s="48"/>
    </row>
    <row r="1607" spans="2:4" x14ac:dyDescent="0.9">
      <c r="B1607" s="29"/>
      <c r="D1607" s="48"/>
    </row>
    <row r="1608" spans="2:4" x14ac:dyDescent="0.9">
      <c r="B1608" s="29"/>
      <c r="D1608" s="48"/>
    </row>
    <row r="1609" spans="2:4" x14ac:dyDescent="0.9">
      <c r="B1609" s="29"/>
      <c r="D1609" s="48"/>
    </row>
    <row r="1610" spans="2:4" x14ac:dyDescent="0.9">
      <c r="B1610" s="29"/>
      <c r="D1610" s="48"/>
    </row>
    <row r="1611" spans="2:4" x14ac:dyDescent="0.9">
      <c r="B1611" s="29"/>
      <c r="D1611" s="48"/>
    </row>
    <row r="1612" spans="2:4" x14ac:dyDescent="0.9">
      <c r="B1612" s="29"/>
      <c r="D1612" s="48"/>
    </row>
    <row r="1613" spans="2:4" x14ac:dyDescent="0.9">
      <c r="B1613" s="29"/>
      <c r="D1613" s="48"/>
    </row>
    <row r="1614" spans="2:4" x14ac:dyDescent="0.9">
      <c r="B1614" s="29"/>
      <c r="D1614" s="48"/>
    </row>
    <row r="1615" spans="2:4" x14ac:dyDescent="0.9">
      <c r="B1615" s="29"/>
      <c r="D1615" s="48"/>
    </row>
    <row r="1616" spans="2:4" x14ac:dyDescent="0.9">
      <c r="B1616" s="29"/>
      <c r="D1616" s="48"/>
    </row>
    <row r="1617" spans="2:4" x14ac:dyDescent="0.9">
      <c r="B1617" s="29"/>
      <c r="D1617" s="48"/>
    </row>
    <row r="1618" spans="2:4" x14ac:dyDescent="0.9">
      <c r="B1618" s="29"/>
      <c r="D1618" s="48"/>
    </row>
    <row r="1619" spans="2:4" x14ac:dyDescent="0.9">
      <c r="B1619" s="29"/>
      <c r="D1619" s="48"/>
    </row>
    <row r="1620" spans="2:4" x14ac:dyDescent="0.9">
      <c r="B1620" s="29"/>
      <c r="D1620" s="48"/>
    </row>
    <row r="1621" spans="2:4" x14ac:dyDescent="0.9">
      <c r="B1621" s="29"/>
      <c r="D1621" s="48"/>
    </row>
    <row r="1622" spans="2:4" x14ac:dyDescent="0.9">
      <c r="B1622" s="29"/>
      <c r="D1622" s="48"/>
    </row>
    <row r="1623" spans="2:4" x14ac:dyDescent="0.9">
      <c r="B1623" s="29"/>
      <c r="D1623" s="48"/>
    </row>
    <row r="1624" spans="2:4" x14ac:dyDescent="0.9">
      <c r="B1624" s="29"/>
      <c r="D1624" s="48"/>
    </row>
    <row r="1625" spans="2:4" x14ac:dyDescent="0.9">
      <c r="B1625" s="29"/>
      <c r="D1625" s="48"/>
    </row>
    <row r="1626" spans="2:4" x14ac:dyDescent="0.9">
      <c r="B1626" s="29"/>
      <c r="D1626" s="48"/>
    </row>
    <row r="1627" spans="2:4" x14ac:dyDescent="0.9">
      <c r="B1627" s="29"/>
      <c r="D1627" s="48"/>
    </row>
    <row r="1628" spans="2:4" x14ac:dyDescent="0.9">
      <c r="B1628" s="29"/>
      <c r="D1628" s="48"/>
    </row>
    <row r="1629" spans="2:4" x14ac:dyDescent="0.9">
      <c r="B1629" s="29"/>
      <c r="D1629" s="48"/>
    </row>
    <row r="1630" spans="2:4" x14ac:dyDescent="0.9">
      <c r="B1630" s="29"/>
      <c r="D1630" s="48"/>
    </row>
    <row r="1631" spans="2:4" x14ac:dyDescent="0.9">
      <c r="B1631" s="29"/>
      <c r="D1631" s="48"/>
    </row>
    <row r="1632" spans="2:4" x14ac:dyDescent="0.9">
      <c r="B1632" s="29"/>
      <c r="D1632" s="48"/>
    </row>
    <row r="1633" spans="2:4" x14ac:dyDescent="0.9">
      <c r="B1633" s="29"/>
      <c r="D1633" s="48"/>
    </row>
    <row r="1634" spans="2:4" x14ac:dyDescent="0.9">
      <c r="B1634" s="29"/>
      <c r="D1634" s="48"/>
    </row>
    <row r="1635" spans="2:4" x14ac:dyDescent="0.9">
      <c r="B1635" s="29"/>
      <c r="D1635" s="48"/>
    </row>
    <row r="1636" spans="2:4" x14ac:dyDescent="0.9">
      <c r="B1636" s="29"/>
      <c r="D1636" s="48"/>
    </row>
    <row r="1637" spans="2:4" x14ac:dyDescent="0.9">
      <c r="B1637" s="29"/>
      <c r="D1637" s="48"/>
    </row>
    <row r="1638" spans="2:4" x14ac:dyDescent="0.9">
      <c r="B1638" s="29"/>
      <c r="D1638" s="48"/>
    </row>
    <row r="1639" spans="2:4" x14ac:dyDescent="0.9">
      <c r="B1639" s="29"/>
      <c r="D1639" s="48"/>
    </row>
    <row r="1640" spans="2:4" x14ac:dyDescent="0.9">
      <c r="B1640" s="29"/>
      <c r="D1640" s="48"/>
    </row>
    <row r="1641" spans="2:4" x14ac:dyDescent="0.9">
      <c r="B1641" s="29"/>
      <c r="D1641" s="48"/>
    </row>
    <row r="1642" spans="2:4" x14ac:dyDescent="0.9">
      <c r="B1642" s="29"/>
      <c r="D1642" s="48"/>
    </row>
    <row r="1643" spans="2:4" x14ac:dyDescent="0.9">
      <c r="B1643" s="29"/>
      <c r="D1643" s="48"/>
    </row>
    <row r="1644" spans="2:4" x14ac:dyDescent="0.9">
      <c r="B1644" s="29"/>
      <c r="D1644" s="48"/>
    </row>
    <row r="1645" spans="2:4" x14ac:dyDescent="0.9">
      <c r="B1645" s="29"/>
      <c r="D1645" s="48"/>
    </row>
    <row r="1646" spans="2:4" x14ac:dyDescent="0.9">
      <c r="B1646" s="29"/>
      <c r="D1646" s="48"/>
    </row>
    <row r="1647" spans="2:4" x14ac:dyDescent="0.9">
      <c r="B1647" s="29"/>
      <c r="D1647" s="48"/>
    </row>
    <row r="1648" spans="2:4" x14ac:dyDescent="0.9">
      <c r="B1648" s="29"/>
      <c r="D1648" s="48"/>
    </row>
    <row r="1649" spans="2:4" x14ac:dyDescent="0.9">
      <c r="B1649" s="29"/>
      <c r="D1649" s="48"/>
    </row>
    <row r="1650" spans="2:4" x14ac:dyDescent="0.9">
      <c r="B1650" s="29"/>
      <c r="D1650" s="48"/>
    </row>
    <row r="1651" spans="2:4" x14ac:dyDescent="0.9">
      <c r="B1651" s="29"/>
      <c r="D1651" s="48"/>
    </row>
    <row r="1652" spans="2:4" x14ac:dyDescent="0.9">
      <c r="B1652" s="29"/>
      <c r="D1652" s="48"/>
    </row>
    <row r="1653" spans="2:4" x14ac:dyDescent="0.9">
      <c r="B1653" s="29"/>
      <c r="D1653" s="48"/>
    </row>
    <row r="1654" spans="2:4" x14ac:dyDescent="0.9">
      <c r="B1654" s="29"/>
      <c r="D1654" s="48"/>
    </row>
    <row r="1655" spans="2:4" x14ac:dyDescent="0.9">
      <c r="B1655" s="29"/>
      <c r="D1655" s="48"/>
    </row>
    <row r="1656" spans="2:4" x14ac:dyDescent="0.9">
      <c r="B1656" s="29"/>
      <c r="D1656" s="48"/>
    </row>
    <row r="1657" spans="2:4" x14ac:dyDescent="0.9">
      <c r="B1657" s="29"/>
      <c r="D1657" s="48"/>
    </row>
    <row r="1658" spans="2:4" x14ac:dyDescent="0.9">
      <c r="B1658" s="29"/>
      <c r="D1658" s="48"/>
    </row>
    <row r="1659" spans="2:4" x14ac:dyDescent="0.9">
      <c r="B1659" s="29"/>
      <c r="D1659" s="48"/>
    </row>
    <row r="1660" spans="2:4" x14ac:dyDescent="0.9">
      <c r="B1660" s="29"/>
      <c r="D1660" s="48"/>
    </row>
    <row r="1661" spans="2:4" x14ac:dyDescent="0.9">
      <c r="B1661" s="29"/>
      <c r="D1661" s="48"/>
    </row>
    <row r="1662" spans="2:4" x14ac:dyDescent="0.9">
      <c r="B1662" s="29"/>
      <c r="D1662" s="48"/>
    </row>
    <row r="1663" spans="2:4" x14ac:dyDescent="0.9">
      <c r="B1663" s="29"/>
      <c r="D1663" s="48"/>
    </row>
    <row r="1664" spans="2:4" x14ac:dyDescent="0.9">
      <c r="B1664" s="29"/>
      <c r="D1664" s="48"/>
    </row>
    <row r="1665" spans="2:4" x14ac:dyDescent="0.9">
      <c r="B1665" s="29"/>
      <c r="D1665" s="48"/>
    </row>
    <row r="1666" spans="2:4" x14ac:dyDescent="0.9">
      <c r="B1666" s="29"/>
      <c r="D1666" s="48"/>
    </row>
    <row r="1667" spans="2:4" x14ac:dyDescent="0.9">
      <c r="B1667" s="29"/>
      <c r="D1667" s="48"/>
    </row>
    <row r="1668" spans="2:4" x14ac:dyDescent="0.9">
      <c r="B1668" s="29"/>
      <c r="D1668" s="48"/>
    </row>
    <row r="1669" spans="2:4" x14ac:dyDescent="0.9">
      <c r="B1669" s="29"/>
      <c r="D1669" s="48"/>
    </row>
    <row r="1670" spans="2:4" x14ac:dyDescent="0.9">
      <c r="B1670" s="29"/>
      <c r="D1670" s="48"/>
    </row>
    <row r="1671" spans="2:4" x14ac:dyDescent="0.9">
      <c r="B1671" s="29"/>
      <c r="D1671" s="48"/>
    </row>
    <row r="1672" spans="2:4" x14ac:dyDescent="0.9">
      <c r="B1672" s="29"/>
      <c r="D1672" s="48"/>
    </row>
    <row r="1673" spans="2:4" x14ac:dyDescent="0.9">
      <c r="B1673" s="29"/>
      <c r="D1673" s="48"/>
    </row>
    <row r="1674" spans="2:4" x14ac:dyDescent="0.9">
      <c r="B1674" s="29"/>
      <c r="D1674" s="48"/>
    </row>
    <row r="1675" spans="2:4" x14ac:dyDescent="0.9">
      <c r="B1675" s="29"/>
      <c r="D1675" s="48"/>
    </row>
    <row r="1676" spans="2:4" x14ac:dyDescent="0.9">
      <c r="B1676" s="29"/>
      <c r="D1676" s="48"/>
    </row>
    <row r="1677" spans="2:4" x14ac:dyDescent="0.9">
      <c r="B1677" s="29"/>
      <c r="D1677" s="48"/>
    </row>
    <row r="1678" spans="2:4" x14ac:dyDescent="0.9">
      <c r="B1678" s="29"/>
      <c r="D1678" s="48"/>
    </row>
    <row r="1679" spans="2:4" x14ac:dyDescent="0.9">
      <c r="B1679" s="29"/>
      <c r="D1679" s="48"/>
    </row>
    <row r="1680" spans="2:4" x14ac:dyDescent="0.9">
      <c r="B1680" s="29"/>
      <c r="D1680" s="48"/>
    </row>
    <row r="1681" spans="2:4" x14ac:dyDescent="0.9">
      <c r="B1681" s="29"/>
      <c r="D1681" s="48"/>
    </row>
    <row r="1682" spans="2:4" x14ac:dyDescent="0.9">
      <c r="B1682" s="29"/>
      <c r="D1682" s="48"/>
    </row>
    <row r="1683" spans="2:4" x14ac:dyDescent="0.9">
      <c r="B1683" s="29"/>
      <c r="D1683" s="48"/>
    </row>
    <row r="1684" spans="2:4" x14ac:dyDescent="0.9">
      <c r="B1684" s="29"/>
      <c r="D1684" s="48"/>
    </row>
    <row r="1685" spans="2:4" x14ac:dyDescent="0.9">
      <c r="B1685" s="29"/>
      <c r="D1685" s="48"/>
    </row>
    <row r="1686" spans="2:4" x14ac:dyDescent="0.9">
      <c r="B1686" s="29"/>
      <c r="D1686" s="48"/>
    </row>
    <row r="1687" spans="2:4" x14ac:dyDescent="0.9">
      <c r="B1687" s="29"/>
      <c r="D1687" s="48"/>
    </row>
    <row r="1688" spans="2:4" x14ac:dyDescent="0.9">
      <c r="B1688" s="29"/>
      <c r="D1688" s="48"/>
    </row>
    <row r="1689" spans="2:4" x14ac:dyDescent="0.9">
      <c r="B1689" s="29"/>
      <c r="D1689" s="48"/>
    </row>
    <row r="1690" spans="2:4" x14ac:dyDescent="0.9">
      <c r="B1690" s="29"/>
      <c r="D1690" s="48"/>
    </row>
    <row r="1691" spans="2:4" x14ac:dyDescent="0.9">
      <c r="B1691" s="29"/>
      <c r="D1691" s="48"/>
    </row>
    <row r="1692" spans="2:4" x14ac:dyDescent="0.9">
      <c r="B1692" s="29"/>
      <c r="D1692" s="48"/>
    </row>
    <row r="1693" spans="2:4" x14ac:dyDescent="0.9">
      <c r="B1693" s="29"/>
      <c r="D1693" s="48"/>
    </row>
    <row r="1694" spans="2:4" x14ac:dyDescent="0.9">
      <c r="B1694" s="29"/>
      <c r="D1694" s="48"/>
    </row>
    <row r="1695" spans="2:4" x14ac:dyDescent="0.9">
      <c r="B1695" s="29"/>
      <c r="D1695" s="48"/>
    </row>
    <row r="1696" spans="2:4" x14ac:dyDescent="0.9">
      <c r="B1696" s="29"/>
      <c r="D1696" s="48"/>
    </row>
    <row r="1697" spans="2:4" x14ac:dyDescent="0.9">
      <c r="B1697" s="29"/>
      <c r="D1697" s="48"/>
    </row>
    <row r="1698" spans="2:4" x14ac:dyDescent="0.9">
      <c r="B1698" s="29"/>
      <c r="D1698" s="48"/>
    </row>
    <row r="1699" spans="2:4" x14ac:dyDescent="0.9">
      <c r="B1699" s="29"/>
      <c r="D1699" s="48"/>
    </row>
    <row r="1700" spans="2:4" x14ac:dyDescent="0.9">
      <c r="B1700" s="29"/>
      <c r="D1700" s="48"/>
    </row>
    <row r="1701" spans="2:4" x14ac:dyDescent="0.9">
      <c r="B1701" s="29"/>
      <c r="D1701" s="48"/>
    </row>
    <row r="1702" spans="2:4" x14ac:dyDescent="0.9">
      <c r="B1702" s="29"/>
      <c r="D1702" s="48"/>
    </row>
    <row r="1703" spans="2:4" x14ac:dyDescent="0.9">
      <c r="B1703" s="29"/>
      <c r="D1703" s="48"/>
    </row>
    <row r="1704" spans="2:4" x14ac:dyDescent="0.9">
      <c r="B1704" s="29"/>
      <c r="D1704" s="48"/>
    </row>
    <row r="1705" spans="2:4" x14ac:dyDescent="0.9">
      <c r="B1705" s="29"/>
      <c r="D1705" s="48"/>
    </row>
    <row r="1706" spans="2:4" x14ac:dyDescent="0.9">
      <c r="B1706" s="29"/>
      <c r="D1706" s="48"/>
    </row>
    <row r="1707" spans="2:4" x14ac:dyDescent="0.9">
      <c r="B1707" s="29"/>
      <c r="D1707" s="48"/>
    </row>
    <row r="1708" spans="2:4" x14ac:dyDescent="0.9">
      <c r="B1708" s="29"/>
      <c r="D1708" s="48"/>
    </row>
    <row r="1709" spans="2:4" x14ac:dyDescent="0.9">
      <c r="B1709" s="29"/>
      <c r="D1709" s="48"/>
    </row>
    <row r="1710" spans="2:4" x14ac:dyDescent="0.9">
      <c r="B1710" s="29"/>
      <c r="D1710" s="48"/>
    </row>
    <row r="1711" spans="2:4" x14ac:dyDescent="0.9">
      <c r="B1711" s="29"/>
      <c r="D1711" s="48"/>
    </row>
    <row r="1712" spans="2:4" x14ac:dyDescent="0.9">
      <c r="B1712" s="29"/>
      <c r="D1712" s="48"/>
    </row>
    <row r="1713" spans="2:4" x14ac:dyDescent="0.9">
      <c r="B1713" s="29"/>
      <c r="D1713" s="48"/>
    </row>
    <row r="1714" spans="2:4" x14ac:dyDescent="0.9">
      <c r="B1714" s="29"/>
      <c r="D1714" s="48"/>
    </row>
    <row r="1715" spans="2:4" x14ac:dyDescent="0.9">
      <c r="B1715" s="29"/>
      <c r="D1715" s="48"/>
    </row>
    <row r="1716" spans="2:4" x14ac:dyDescent="0.9">
      <c r="B1716" s="29"/>
      <c r="D1716" s="48"/>
    </row>
    <row r="1717" spans="2:4" x14ac:dyDescent="0.9">
      <c r="B1717" s="29"/>
      <c r="D1717" s="48"/>
    </row>
    <row r="1718" spans="2:4" x14ac:dyDescent="0.9">
      <c r="B1718" s="29"/>
      <c r="D1718" s="48"/>
    </row>
    <row r="1719" spans="2:4" x14ac:dyDescent="0.9">
      <c r="B1719" s="29"/>
      <c r="D1719" s="48"/>
    </row>
    <row r="1720" spans="2:4" x14ac:dyDescent="0.9">
      <c r="B1720" s="29"/>
      <c r="D1720" s="48"/>
    </row>
    <row r="1721" spans="2:4" x14ac:dyDescent="0.9">
      <c r="B1721" s="29"/>
      <c r="D1721" s="48"/>
    </row>
    <row r="1722" spans="2:4" x14ac:dyDescent="0.9">
      <c r="B1722" s="29"/>
      <c r="D1722" s="48"/>
    </row>
    <row r="1723" spans="2:4" x14ac:dyDescent="0.9">
      <c r="B1723" s="29"/>
      <c r="D1723" s="48"/>
    </row>
    <row r="1724" spans="2:4" x14ac:dyDescent="0.9">
      <c r="B1724" s="29"/>
      <c r="D1724" s="48"/>
    </row>
    <row r="1725" spans="2:4" x14ac:dyDescent="0.9">
      <c r="B1725" s="29"/>
      <c r="D1725" s="48"/>
    </row>
    <row r="1726" spans="2:4" x14ac:dyDescent="0.9">
      <c r="B1726" s="29"/>
      <c r="D1726" s="48"/>
    </row>
    <row r="1727" spans="2:4" x14ac:dyDescent="0.9">
      <c r="B1727" s="29"/>
      <c r="D1727" s="48"/>
    </row>
    <row r="1728" spans="2:4" x14ac:dyDescent="0.9">
      <c r="B1728" s="29"/>
      <c r="D1728" s="48"/>
    </row>
    <row r="1729" spans="2:4" x14ac:dyDescent="0.9">
      <c r="B1729" s="29"/>
      <c r="D1729" s="48"/>
    </row>
    <row r="1730" spans="2:4" x14ac:dyDescent="0.9">
      <c r="B1730" s="29"/>
      <c r="D1730" s="48"/>
    </row>
    <row r="1731" spans="2:4" x14ac:dyDescent="0.9">
      <c r="B1731" s="29"/>
      <c r="D1731" s="48"/>
    </row>
    <row r="1732" spans="2:4" x14ac:dyDescent="0.9">
      <c r="B1732" s="29"/>
      <c r="D1732" s="48"/>
    </row>
    <row r="1733" spans="2:4" x14ac:dyDescent="0.9">
      <c r="B1733" s="29"/>
      <c r="D1733" s="48"/>
    </row>
    <row r="1734" spans="2:4" x14ac:dyDescent="0.9">
      <c r="B1734" s="29"/>
      <c r="D1734" s="48"/>
    </row>
    <row r="1735" spans="2:4" x14ac:dyDescent="0.9">
      <c r="B1735" s="29"/>
      <c r="D1735" s="48"/>
    </row>
    <row r="1736" spans="2:4" x14ac:dyDescent="0.9">
      <c r="B1736" s="29"/>
      <c r="D1736" s="48"/>
    </row>
    <row r="1737" spans="2:4" x14ac:dyDescent="0.9">
      <c r="B1737" s="29"/>
      <c r="D1737" s="48"/>
    </row>
    <row r="1738" spans="2:4" x14ac:dyDescent="0.9">
      <c r="B1738" s="29"/>
      <c r="D1738" s="48"/>
    </row>
    <row r="1739" spans="2:4" x14ac:dyDescent="0.9">
      <c r="B1739" s="29"/>
      <c r="D1739" s="48"/>
    </row>
    <row r="1740" spans="2:4" x14ac:dyDescent="0.9">
      <c r="B1740" s="29"/>
      <c r="D1740" s="48"/>
    </row>
    <row r="1741" spans="2:4" x14ac:dyDescent="0.9">
      <c r="B1741" s="29"/>
      <c r="D1741" s="48"/>
    </row>
    <row r="1742" spans="2:4" x14ac:dyDescent="0.9">
      <c r="B1742" s="29"/>
      <c r="D1742" s="48"/>
    </row>
    <row r="1743" spans="2:4" x14ac:dyDescent="0.9">
      <c r="B1743" s="29"/>
      <c r="D1743" s="48"/>
    </row>
    <row r="1744" spans="2:4" x14ac:dyDescent="0.9">
      <c r="B1744" s="29"/>
      <c r="D1744" s="48"/>
    </row>
    <row r="1745" spans="2:20" x14ac:dyDescent="0.9">
      <c r="B1745" s="29"/>
      <c r="D1745" s="48"/>
    </row>
    <row r="1746" spans="2:20" x14ac:dyDescent="0.9">
      <c r="B1746" s="29"/>
      <c r="D1746" s="48"/>
    </row>
    <row r="1747" spans="2:20" x14ac:dyDescent="0.9">
      <c r="B1747" s="29"/>
      <c r="D1747" s="48"/>
    </row>
    <row r="1748" spans="2:20" x14ac:dyDescent="0.9">
      <c r="B1748" s="29"/>
      <c r="D1748" s="48"/>
    </row>
    <row r="1749" spans="2:20" x14ac:dyDescent="0.9">
      <c r="B1749" s="29"/>
      <c r="D1749" s="48"/>
    </row>
    <row r="1750" spans="2:20" x14ac:dyDescent="0.9">
      <c r="B1750" s="29"/>
      <c r="D1750" s="48"/>
    </row>
    <row r="1751" spans="2:20" x14ac:dyDescent="0.9">
      <c r="B1751" s="29"/>
      <c r="D1751" s="48"/>
    </row>
    <row r="1752" spans="2:20" x14ac:dyDescent="0.9">
      <c r="B1752" s="29"/>
      <c r="D1752" s="48"/>
    </row>
    <row r="1753" spans="2:20" x14ac:dyDescent="0.9">
      <c r="B1753" s="29"/>
      <c r="D1753" s="48"/>
    </row>
    <row r="1754" spans="2:20" x14ac:dyDescent="0.9">
      <c r="B1754" s="29"/>
      <c r="D1754" s="48"/>
    </row>
    <row r="1755" spans="2:20" x14ac:dyDescent="0.9">
      <c r="B1755" s="29"/>
      <c r="D1755" s="48"/>
    </row>
    <row r="1756" spans="2:20" x14ac:dyDescent="0.9">
      <c r="T1756" s="53"/>
    </row>
    <row r="1757" spans="2:20" x14ac:dyDescent="0.9">
      <c r="B1757" s="53" t="s">
        <v>1463</v>
      </c>
      <c r="C1757"/>
      <c r="D1757"/>
      <c r="T1757" s="53"/>
    </row>
    <row r="1758" spans="2:20" x14ac:dyDescent="0.9">
      <c r="B1758" s="53" t="s">
        <v>1464</v>
      </c>
      <c r="C1758"/>
      <c r="D1758"/>
      <c r="T1758" s="53"/>
    </row>
    <row r="1759" spans="2:20" x14ac:dyDescent="0.9">
      <c r="B1759" s="53" t="s">
        <v>1465</v>
      </c>
      <c r="C1759"/>
      <c r="D1759"/>
    </row>
    <row r="1760" spans="2:20" x14ac:dyDescent="0.9">
      <c r="B1760" s="7"/>
      <c r="C1760"/>
      <c r="D1760"/>
    </row>
  </sheetData>
  <mergeCells count="6">
    <mergeCell ref="B4:L5"/>
    <mergeCell ref="B6:B8"/>
    <mergeCell ref="C6:C7"/>
    <mergeCell ref="D6:D8"/>
    <mergeCell ref="G6:G8"/>
    <mergeCell ref="N7:O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2DOTRIMESTRE</vt:lpstr>
      <vt:lpstr>1ERSEMESTRE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Francelin Feliz Medrano</dc:creator>
  <cp:lastModifiedBy>Augusto Francelin Feliz Medrano</cp:lastModifiedBy>
  <dcterms:created xsi:type="dcterms:W3CDTF">2023-07-05T17:07:56Z</dcterms:created>
  <dcterms:modified xsi:type="dcterms:W3CDTF">2023-07-05T17:13:01Z</dcterms:modified>
</cp:coreProperties>
</file>